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4.xml" ContentType="application/vnd.openxmlformats-officedocument.themeOverrid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5.xml" ContentType="application/vnd.openxmlformats-officedocument.themeOverride+xml"/>
  <Override PartName="/xl/drawings/drawing6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7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6.xml" ContentType="application/vnd.openxmlformats-officedocument.themeOverrid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7.xml" ContentType="application/vnd.openxmlformats-officedocument.themeOverrid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8.xml" ContentType="application/vnd.openxmlformats-officedocument.themeOverrid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9.xml" ContentType="application/vnd.openxmlformats-officedocument.themeOverrid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10.xml" ContentType="application/vnd.openxmlformats-officedocument.themeOverrid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1.xml" ContentType="application/vnd.openxmlformats-officedocument.themeOverride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7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8.xml" ContentType="application/vnd.openxmlformats-officedocument.drawing+xml"/>
  <Override PartName="/xl/charts/chart32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33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2.xml" ContentType="application/vnd.openxmlformats-officedocument.themeOverride+xml"/>
  <Override PartName="/xl/charts/chart34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5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6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7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3.xml" ContentType="application/vnd.openxmlformats-officedocument.themeOverride+xml"/>
  <Override PartName="/xl/drawings/drawing9.xml" ContentType="application/vnd.openxmlformats-officedocument.drawingml.chartshapes+xml"/>
  <Override PartName="/xl/charts/chart38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10.xml" ContentType="application/vnd.openxmlformats-officedocument.drawing+xml"/>
  <Override PartName="/xl/charts/chart39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40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41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42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43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F:\publicaciones y experimentos\publicaciones\2022 Castejon Fuentes Pellón Torres. Wheel running\"/>
    </mc:Choice>
  </mc:AlternateContent>
  <xr:revisionPtr revIDLastSave="0" documentId="13_ncr:1_{F911F2E8-69D5-4DB9-B840-8153318E27CD}" xr6:coauthVersionLast="36" xr6:coauthVersionMax="47" xr10:uidLastSave="{00000000-0000-0000-0000-000000000000}"/>
  <bookViews>
    <workbookView xWindow="3345" yWindow="795" windowWidth="35055" windowHeight="19185" firstSheet="2" activeTab="2" xr2:uid="{00000000-000D-0000-FFFF-FFFF00000000}"/>
  </bookViews>
  <sheets>
    <sheet name="Datos" sheetId="1" r:id="rId1"/>
    <sheet name="Figuras Test Inducción (cSNC)" sheetId="2" r:id="rId2"/>
    <sheet name="Figuras Prueba de Preferencia" sheetId="3" r:id="rId3"/>
    <sheet name="Figuras y correlaciones rueda" sheetId="4" r:id="rId4"/>
    <sheet name="RESULTADOS" sheetId="5" r:id="rId5"/>
    <sheet name="Grafico barras juntos" sheetId="8" r:id="rId6"/>
    <sheet name="COMP MÚLTIPLES" sheetId="7" r:id="rId7"/>
  </sheets>
  <externalReferences>
    <externalReference r:id="rId8"/>
    <externalReference r:id="rId9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55" i="8" l="1"/>
  <c r="AB54" i="8"/>
  <c r="AB53" i="8"/>
  <c r="AB52" i="8"/>
  <c r="AB51" i="8"/>
  <c r="AB50" i="8"/>
  <c r="AB49" i="8"/>
  <c r="AB48" i="8"/>
  <c r="AB42" i="8"/>
  <c r="AA42" i="8"/>
  <c r="AB41" i="8"/>
  <c r="AB40" i="8"/>
  <c r="AB39" i="8"/>
  <c r="AB38" i="8"/>
  <c r="AB37" i="8"/>
  <c r="AB36" i="8"/>
  <c r="AB35" i="8"/>
  <c r="AB34" i="8"/>
  <c r="W56" i="8"/>
  <c r="V56" i="8"/>
  <c r="W42" i="8"/>
  <c r="V42" i="8"/>
  <c r="BC82" i="1"/>
  <c r="BC83" i="1"/>
  <c r="BC84" i="1"/>
  <c r="BC85" i="1"/>
  <c r="BC86" i="1"/>
  <c r="BC87" i="1"/>
  <c r="BC88" i="1"/>
  <c r="BC81" i="1"/>
  <c r="BC89" i="1" s="1"/>
  <c r="BC71" i="1"/>
  <c r="BC72" i="1"/>
  <c r="BC73" i="1"/>
  <c r="BC74" i="1"/>
  <c r="BC75" i="1"/>
  <c r="BC76" i="1"/>
  <c r="BC77" i="1"/>
  <c r="BC70" i="1"/>
  <c r="BC78" i="1" s="1"/>
  <c r="BC60" i="1"/>
  <c r="BC61" i="1"/>
  <c r="BC62" i="1"/>
  <c r="BC63" i="1"/>
  <c r="BC64" i="1"/>
  <c r="BC65" i="1"/>
  <c r="BC66" i="1"/>
  <c r="BC59" i="1"/>
  <c r="BC67" i="1" s="1"/>
  <c r="BC49" i="1"/>
  <c r="BC50" i="1"/>
  <c r="BC51" i="1"/>
  <c r="BC52" i="1"/>
  <c r="BC53" i="1"/>
  <c r="BC54" i="1"/>
  <c r="BC55" i="1"/>
  <c r="BC48" i="1"/>
  <c r="BC57" i="1" s="1"/>
  <c r="BC38" i="1"/>
  <c r="BC39" i="1"/>
  <c r="BC40" i="1"/>
  <c r="BC41" i="1"/>
  <c r="BC42" i="1"/>
  <c r="BC43" i="1"/>
  <c r="BC44" i="1"/>
  <c r="BC37" i="1"/>
  <c r="BC45" i="1" s="1"/>
  <c r="BC27" i="1"/>
  <c r="BC28" i="1"/>
  <c r="BC29" i="1"/>
  <c r="BC30" i="1"/>
  <c r="BC31" i="1"/>
  <c r="BC32" i="1"/>
  <c r="BC33" i="1"/>
  <c r="BC26" i="1"/>
  <c r="BC34" i="1" s="1"/>
  <c r="BC16" i="1"/>
  <c r="BC17" i="1"/>
  <c r="BC18" i="1"/>
  <c r="BC19" i="1"/>
  <c r="BC20" i="1"/>
  <c r="BC21" i="1"/>
  <c r="BC22" i="1"/>
  <c r="BC15" i="1"/>
  <c r="BC23" i="1" s="1"/>
  <c r="BC5" i="1"/>
  <c r="BC6" i="1"/>
  <c r="BC7" i="1"/>
  <c r="BC8" i="1"/>
  <c r="BC9" i="1"/>
  <c r="BC10" i="1"/>
  <c r="BC11" i="1"/>
  <c r="BC4" i="1"/>
  <c r="BC12" i="1" s="1"/>
  <c r="BC13" i="1" l="1"/>
  <c r="BC79" i="1"/>
  <c r="BC56" i="1"/>
  <c r="BC35" i="1"/>
  <c r="BC24" i="1"/>
  <c r="BC46" i="1"/>
  <c r="BC68" i="1"/>
  <c r="BC90" i="1"/>
  <c r="AE4" i="1"/>
  <c r="DD37" i="1" l="1"/>
  <c r="DD26" i="1"/>
  <c r="DD38" i="1"/>
  <c r="DD39" i="1"/>
  <c r="DD40" i="1"/>
  <c r="DD41" i="1"/>
  <c r="DD42" i="1"/>
  <c r="DD43" i="1"/>
  <c r="DD44" i="1"/>
  <c r="DD27" i="1"/>
  <c r="DD28" i="1"/>
  <c r="DD29" i="1"/>
  <c r="DD30" i="1"/>
  <c r="DD31" i="1"/>
  <c r="DD32" i="1"/>
  <c r="DD33" i="1"/>
  <c r="DD16" i="1"/>
  <c r="DD17" i="1"/>
  <c r="DD18" i="1"/>
  <c r="DD19" i="1"/>
  <c r="DD20" i="1"/>
  <c r="DD21" i="1"/>
  <c r="DD22" i="1"/>
  <c r="DD15" i="1"/>
  <c r="DD5" i="1"/>
  <c r="DD6" i="1"/>
  <c r="DD7" i="1"/>
  <c r="DD8" i="1"/>
  <c r="DD9" i="1"/>
  <c r="DD10" i="1"/>
  <c r="DD11" i="1"/>
  <c r="DD4" i="1"/>
  <c r="DD13" i="1" s="1"/>
  <c r="AK82" i="1"/>
  <c r="AK83" i="1"/>
  <c r="AK84" i="1"/>
  <c r="AK85" i="1"/>
  <c r="AK86" i="1"/>
  <c r="AK87" i="1"/>
  <c r="AK88" i="1"/>
  <c r="AK81" i="1"/>
  <c r="AK71" i="1"/>
  <c r="AK72" i="1"/>
  <c r="AK73" i="1"/>
  <c r="AK74" i="1"/>
  <c r="AK75" i="1"/>
  <c r="AK76" i="1"/>
  <c r="AK77" i="1"/>
  <c r="AK70" i="1"/>
  <c r="AK60" i="1"/>
  <c r="AK61" i="1"/>
  <c r="AK62" i="1"/>
  <c r="AK63" i="1"/>
  <c r="AK64" i="1"/>
  <c r="AK65" i="1"/>
  <c r="AK66" i="1"/>
  <c r="AK59" i="1"/>
  <c r="AK49" i="1"/>
  <c r="AK50" i="1"/>
  <c r="AK51" i="1"/>
  <c r="AK52" i="1"/>
  <c r="AK53" i="1"/>
  <c r="AK54" i="1"/>
  <c r="AK55" i="1"/>
  <c r="AK48" i="1"/>
  <c r="AK38" i="1"/>
  <c r="AK39" i="1"/>
  <c r="AK40" i="1"/>
  <c r="AK41" i="1"/>
  <c r="AK42" i="1"/>
  <c r="AK43" i="1"/>
  <c r="AK44" i="1"/>
  <c r="AK37" i="1"/>
  <c r="AK27" i="1"/>
  <c r="AK28" i="1"/>
  <c r="AK29" i="1"/>
  <c r="AK30" i="1"/>
  <c r="AK31" i="1"/>
  <c r="AK32" i="1"/>
  <c r="AK33" i="1"/>
  <c r="AK26" i="1"/>
  <c r="AK16" i="1"/>
  <c r="AK17" i="1"/>
  <c r="AK18" i="1"/>
  <c r="AK19" i="1"/>
  <c r="AK20" i="1"/>
  <c r="AK21" i="1"/>
  <c r="AK22" i="1"/>
  <c r="AK15" i="1"/>
  <c r="AK5" i="1"/>
  <c r="AK6" i="1"/>
  <c r="AK7" i="1"/>
  <c r="AK8" i="1"/>
  <c r="AK9" i="1"/>
  <c r="AK10" i="1"/>
  <c r="AK11" i="1"/>
  <c r="AK4" i="1"/>
  <c r="BE82" i="1"/>
  <c r="BF82" i="1"/>
  <c r="BG82" i="1"/>
  <c r="BH82" i="1"/>
  <c r="BI82" i="1"/>
  <c r="BJ82" i="1"/>
  <c r="BK82" i="1"/>
  <c r="BL82" i="1"/>
  <c r="BM82" i="1"/>
  <c r="BN82" i="1"/>
  <c r="BP82" i="1"/>
  <c r="BQ82" i="1"/>
  <c r="BR82" i="1"/>
  <c r="BS82" i="1"/>
  <c r="BT82" i="1"/>
  <c r="BE83" i="1"/>
  <c r="BF83" i="1"/>
  <c r="BG83" i="1"/>
  <c r="BH83" i="1"/>
  <c r="BI83" i="1"/>
  <c r="BJ83" i="1"/>
  <c r="BK83" i="1"/>
  <c r="BL83" i="1"/>
  <c r="BM83" i="1"/>
  <c r="BN83" i="1"/>
  <c r="BP83" i="1"/>
  <c r="BQ83" i="1"/>
  <c r="BR83" i="1"/>
  <c r="BS83" i="1"/>
  <c r="BT83" i="1"/>
  <c r="BE84" i="1"/>
  <c r="BF84" i="1"/>
  <c r="BG84" i="1"/>
  <c r="BH84" i="1"/>
  <c r="BI84" i="1"/>
  <c r="BJ84" i="1"/>
  <c r="BK84" i="1"/>
  <c r="BL84" i="1"/>
  <c r="BM84" i="1"/>
  <c r="BN84" i="1"/>
  <c r="BP84" i="1"/>
  <c r="BQ84" i="1"/>
  <c r="BR84" i="1"/>
  <c r="BS84" i="1"/>
  <c r="BT84" i="1"/>
  <c r="BE85" i="1"/>
  <c r="BF85" i="1"/>
  <c r="BG85" i="1"/>
  <c r="BH85" i="1"/>
  <c r="BI85" i="1"/>
  <c r="BJ85" i="1"/>
  <c r="BK85" i="1"/>
  <c r="BL85" i="1"/>
  <c r="BM85" i="1"/>
  <c r="BN85" i="1"/>
  <c r="BP85" i="1"/>
  <c r="BQ85" i="1"/>
  <c r="BR85" i="1"/>
  <c r="BS85" i="1"/>
  <c r="BT85" i="1"/>
  <c r="BE86" i="1"/>
  <c r="BF86" i="1"/>
  <c r="BG86" i="1"/>
  <c r="BH86" i="1"/>
  <c r="BI86" i="1"/>
  <c r="BJ86" i="1"/>
  <c r="BK86" i="1"/>
  <c r="BL86" i="1"/>
  <c r="BM86" i="1"/>
  <c r="BN86" i="1"/>
  <c r="BP86" i="1"/>
  <c r="BQ86" i="1"/>
  <c r="BR86" i="1"/>
  <c r="BS86" i="1"/>
  <c r="BT86" i="1"/>
  <c r="BE87" i="1"/>
  <c r="BF87" i="1"/>
  <c r="BG87" i="1"/>
  <c r="BH87" i="1"/>
  <c r="BI87" i="1"/>
  <c r="BJ87" i="1"/>
  <c r="BK87" i="1"/>
  <c r="BL87" i="1"/>
  <c r="BM87" i="1"/>
  <c r="BN87" i="1"/>
  <c r="BP87" i="1"/>
  <c r="BQ87" i="1"/>
  <c r="BR87" i="1"/>
  <c r="BS87" i="1"/>
  <c r="BT87" i="1"/>
  <c r="BE88" i="1"/>
  <c r="BF88" i="1"/>
  <c r="BG88" i="1"/>
  <c r="BH88" i="1"/>
  <c r="BI88" i="1"/>
  <c r="BJ88" i="1"/>
  <c r="BK88" i="1"/>
  <c r="BL88" i="1"/>
  <c r="BM88" i="1"/>
  <c r="BN88" i="1"/>
  <c r="BP88" i="1"/>
  <c r="BQ88" i="1"/>
  <c r="BR88" i="1"/>
  <c r="BS88" i="1"/>
  <c r="BT88" i="1"/>
  <c r="BF81" i="1"/>
  <c r="BG81" i="1"/>
  <c r="BH81" i="1"/>
  <c r="BI81" i="1"/>
  <c r="BJ81" i="1"/>
  <c r="BK81" i="1"/>
  <c r="BL81" i="1"/>
  <c r="BM81" i="1"/>
  <c r="BN81" i="1"/>
  <c r="BP81" i="1"/>
  <c r="BQ81" i="1"/>
  <c r="BR81" i="1"/>
  <c r="BS81" i="1"/>
  <c r="BT81" i="1"/>
  <c r="BE71" i="1"/>
  <c r="BF71" i="1"/>
  <c r="BG71" i="1"/>
  <c r="BH71" i="1"/>
  <c r="BI71" i="1"/>
  <c r="BJ71" i="1"/>
  <c r="BK71" i="1"/>
  <c r="BL71" i="1"/>
  <c r="BM71" i="1"/>
  <c r="BN71" i="1"/>
  <c r="BP71" i="1"/>
  <c r="BQ71" i="1"/>
  <c r="BR71" i="1"/>
  <c r="BS71" i="1"/>
  <c r="BT71" i="1"/>
  <c r="BE72" i="1"/>
  <c r="BF72" i="1"/>
  <c r="BG72" i="1"/>
  <c r="BH72" i="1"/>
  <c r="BI72" i="1"/>
  <c r="BJ72" i="1"/>
  <c r="BK72" i="1"/>
  <c r="BL72" i="1"/>
  <c r="BM72" i="1"/>
  <c r="BN72" i="1"/>
  <c r="BP72" i="1"/>
  <c r="BQ72" i="1"/>
  <c r="BR72" i="1"/>
  <c r="BS72" i="1"/>
  <c r="BT72" i="1"/>
  <c r="BE73" i="1"/>
  <c r="BF73" i="1"/>
  <c r="BG73" i="1"/>
  <c r="BH73" i="1"/>
  <c r="BI73" i="1"/>
  <c r="BJ73" i="1"/>
  <c r="BK73" i="1"/>
  <c r="BL73" i="1"/>
  <c r="BM73" i="1"/>
  <c r="BN73" i="1"/>
  <c r="BP73" i="1"/>
  <c r="BQ73" i="1"/>
  <c r="BR73" i="1"/>
  <c r="BS73" i="1"/>
  <c r="BT73" i="1"/>
  <c r="BE74" i="1"/>
  <c r="BF74" i="1"/>
  <c r="BG74" i="1"/>
  <c r="BH74" i="1"/>
  <c r="BI74" i="1"/>
  <c r="BJ74" i="1"/>
  <c r="BK74" i="1"/>
  <c r="BL74" i="1"/>
  <c r="BM74" i="1"/>
  <c r="BN74" i="1"/>
  <c r="BP74" i="1"/>
  <c r="BQ74" i="1"/>
  <c r="BR74" i="1"/>
  <c r="BS74" i="1"/>
  <c r="BT74" i="1"/>
  <c r="BE75" i="1"/>
  <c r="BF75" i="1"/>
  <c r="BG75" i="1"/>
  <c r="BH75" i="1"/>
  <c r="BI75" i="1"/>
  <c r="BJ75" i="1"/>
  <c r="BK75" i="1"/>
  <c r="BL75" i="1"/>
  <c r="BM75" i="1"/>
  <c r="BN75" i="1"/>
  <c r="BP75" i="1"/>
  <c r="BQ75" i="1"/>
  <c r="BR75" i="1"/>
  <c r="BS75" i="1"/>
  <c r="BT75" i="1"/>
  <c r="BE76" i="1"/>
  <c r="BF76" i="1"/>
  <c r="BG76" i="1"/>
  <c r="BH76" i="1"/>
  <c r="BI76" i="1"/>
  <c r="BJ76" i="1"/>
  <c r="BK76" i="1"/>
  <c r="BL76" i="1"/>
  <c r="BM76" i="1"/>
  <c r="BN76" i="1"/>
  <c r="BP76" i="1"/>
  <c r="BQ76" i="1"/>
  <c r="BR76" i="1"/>
  <c r="BS76" i="1"/>
  <c r="BT76" i="1"/>
  <c r="BE77" i="1"/>
  <c r="BF77" i="1"/>
  <c r="BG77" i="1"/>
  <c r="BH77" i="1"/>
  <c r="BI77" i="1"/>
  <c r="BJ77" i="1"/>
  <c r="BK77" i="1"/>
  <c r="BL77" i="1"/>
  <c r="BM77" i="1"/>
  <c r="BN77" i="1"/>
  <c r="BP77" i="1"/>
  <c r="BQ77" i="1"/>
  <c r="BR77" i="1"/>
  <c r="BS77" i="1"/>
  <c r="BT77" i="1"/>
  <c r="BF70" i="1"/>
  <c r="BG70" i="1"/>
  <c r="BH70" i="1"/>
  <c r="BI70" i="1"/>
  <c r="BJ70" i="1"/>
  <c r="BK70" i="1"/>
  <c r="BL70" i="1"/>
  <c r="BM70" i="1"/>
  <c r="BN70" i="1"/>
  <c r="BP70" i="1"/>
  <c r="BQ70" i="1"/>
  <c r="BR70" i="1"/>
  <c r="BS70" i="1"/>
  <c r="BT70" i="1"/>
  <c r="BE60" i="1"/>
  <c r="BF60" i="1"/>
  <c r="BG60" i="1"/>
  <c r="BH60" i="1"/>
  <c r="BI60" i="1"/>
  <c r="BJ60" i="1"/>
  <c r="BK60" i="1"/>
  <c r="BL60" i="1"/>
  <c r="BM60" i="1"/>
  <c r="BN60" i="1"/>
  <c r="BP60" i="1"/>
  <c r="BQ60" i="1"/>
  <c r="BR60" i="1"/>
  <c r="BS60" i="1"/>
  <c r="BT60" i="1"/>
  <c r="BE61" i="1"/>
  <c r="BF61" i="1"/>
  <c r="BG61" i="1"/>
  <c r="BH61" i="1"/>
  <c r="BI61" i="1"/>
  <c r="BJ61" i="1"/>
  <c r="BK61" i="1"/>
  <c r="BL61" i="1"/>
  <c r="BM61" i="1"/>
  <c r="BN61" i="1"/>
  <c r="BP61" i="1"/>
  <c r="BQ61" i="1"/>
  <c r="BR61" i="1"/>
  <c r="BS61" i="1"/>
  <c r="BT61" i="1"/>
  <c r="BE62" i="1"/>
  <c r="BF62" i="1"/>
  <c r="BG62" i="1"/>
  <c r="BH62" i="1"/>
  <c r="BI62" i="1"/>
  <c r="BJ62" i="1"/>
  <c r="BK62" i="1"/>
  <c r="BL62" i="1"/>
  <c r="BM62" i="1"/>
  <c r="BN62" i="1"/>
  <c r="BP62" i="1"/>
  <c r="BQ62" i="1"/>
  <c r="BR62" i="1"/>
  <c r="BS62" i="1"/>
  <c r="BT62" i="1"/>
  <c r="BE63" i="1"/>
  <c r="BF63" i="1"/>
  <c r="BG63" i="1"/>
  <c r="BH63" i="1"/>
  <c r="BI63" i="1"/>
  <c r="BJ63" i="1"/>
  <c r="BK63" i="1"/>
  <c r="BL63" i="1"/>
  <c r="BM63" i="1"/>
  <c r="BN63" i="1"/>
  <c r="BP63" i="1"/>
  <c r="BQ63" i="1"/>
  <c r="BR63" i="1"/>
  <c r="BS63" i="1"/>
  <c r="BT63" i="1"/>
  <c r="BE64" i="1"/>
  <c r="BF64" i="1"/>
  <c r="BG64" i="1"/>
  <c r="BH64" i="1"/>
  <c r="BI64" i="1"/>
  <c r="BJ64" i="1"/>
  <c r="BK64" i="1"/>
  <c r="BL64" i="1"/>
  <c r="BM64" i="1"/>
  <c r="BN64" i="1"/>
  <c r="BP64" i="1"/>
  <c r="BQ64" i="1"/>
  <c r="BR64" i="1"/>
  <c r="BS64" i="1"/>
  <c r="BT64" i="1"/>
  <c r="BE65" i="1"/>
  <c r="BF65" i="1"/>
  <c r="BG65" i="1"/>
  <c r="BH65" i="1"/>
  <c r="BI65" i="1"/>
  <c r="BJ65" i="1"/>
  <c r="BK65" i="1"/>
  <c r="BL65" i="1"/>
  <c r="BM65" i="1"/>
  <c r="BN65" i="1"/>
  <c r="BP65" i="1"/>
  <c r="BQ65" i="1"/>
  <c r="BR65" i="1"/>
  <c r="BS65" i="1"/>
  <c r="BT65" i="1"/>
  <c r="BE66" i="1"/>
  <c r="BF66" i="1"/>
  <c r="BG66" i="1"/>
  <c r="BH66" i="1"/>
  <c r="BI66" i="1"/>
  <c r="BJ66" i="1"/>
  <c r="BK66" i="1"/>
  <c r="BL66" i="1"/>
  <c r="BM66" i="1"/>
  <c r="BN66" i="1"/>
  <c r="BP66" i="1"/>
  <c r="BQ66" i="1"/>
  <c r="BR66" i="1"/>
  <c r="BS66" i="1"/>
  <c r="BT66" i="1"/>
  <c r="BF59" i="1"/>
  <c r="BG59" i="1"/>
  <c r="BH59" i="1"/>
  <c r="BI59" i="1"/>
  <c r="BJ59" i="1"/>
  <c r="BK59" i="1"/>
  <c r="BL59" i="1"/>
  <c r="BM59" i="1"/>
  <c r="BN59" i="1"/>
  <c r="BP59" i="1"/>
  <c r="BQ59" i="1"/>
  <c r="BR59" i="1"/>
  <c r="BS59" i="1"/>
  <c r="BT59" i="1"/>
  <c r="BF48" i="1"/>
  <c r="BG48" i="1"/>
  <c r="BH48" i="1"/>
  <c r="BI48" i="1"/>
  <c r="BJ48" i="1"/>
  <c r="BK48" i="1"/>
  <c r="BL48" i="1"/>
  <c r="BM48" i="1"/>
  <c r="BN48" i="1"/>
  <c r="BP48" i="1"/>
  <c r="BQ48" i="1"/>
  <c r="BR48" i="1"/>
  <c r="BS48" i="1"/>
  <c r="BT48" i="1"/>
  <c r="BF49" i="1"/>
  <c r="BG49" i="1"/>
  <c r="BH49" i="1"/>
  <c r="BI49" i="1"/>
  <c r="BJ49" i="1"/>
  <c r="BK49" i="1"/>
  <c r="BL49" i="1"/>
  <c r="BM49" i="1"/>
  <c r="BN49" i="1"/>
  <c r="BP49" i="1"/>
  <c r="BQ49" i="1"/>
  <c r="BR49" i="1"/>
  <c r="BS49" i="1"/>
  <c r="BT49" i="1"/>
  <c r="BF50" i="1"/>
  <c r="BG50" i="1"/>
  <c r="BH50" i="1"/>
  <c r="BI50" i="1"/>
  <c r="BJ50" i="1"/>
  <c r="BK50" i="1"/>
  <c r="BL50" i="1"/>
  <c r="BM50" i="1"/>
  <c r="BN50" i="1"/>
  <c r="BP50" i="1"/>
  <c r="BQ50" i="1"/>
  <c r="BR50" i="1"/>
  <c r="BS50" i="1"/>
  <c r="BT50" i="1"/>
  <c r="BF51" i="1"/>
  <c r="BG51" i="1"/>
  <c r="BH51" i="1"/>
  <c r="BI51" i="1"/>
  <c r="BJ51" i="1"/>
  <c r="BK51" i="1"/>
  <c r="BL51" i="1"/>
  <c r="BM51" i="1"/>
  <c r="BN51" i="1"/>
  <c r="BP51" i="1"/>
  <c r="BQ51" i="1"/>
  <c r="BR51" i="1"/>
  <c r="BS51" i="1"/>
  <c r="BT51" i="1"/>
  <c r="BF52" i="1"/>
  <c r="BG52" i="1"/>
  <c r="BH52" i="1"/>
  <c r="BI52" i="1"/>
  <c r="BJ52" i="1"/>
  <c r="BK52" i="1"/>
  <c r="BL52" i="1"/>
  <c r="BM52" i="1"/>
  <c r="BN52" i="1"/>
  <c r="BP52" i="1"/>
  <c r="BQ52" i="1"/>
  <c r="BR52" i="1"/>
  <c r="BS52" i="1"/>
  <c r="BT52" i="1"/>
  <c r="BF53" i="1"/>
  <c r="BG53" i="1"/>
  <c r="BH53" i="1"/>
  <c r="BI53" i="1"/>
  <c r="BJ53" i="1"/>
  <c r="BK53" i="1"/>
  <c r="BL53" i="1"/>
  <c r="BM53" i="1"/>
  <c r="BN53" i="1"/>
  <c r="BP53" i="1"/>
  <c r="BQ53" i="1"/>
  <c r="BR53" i="1"/>
  <c r="BS53" i="1"/>
  <c r="BT53" i="1"/>
  <c r="BF54" i="1"/>
  <c r="BG54" i="1"/>
  <c r="BH54" i="1"/>
  <c r="BI54" i="1"/>
  <c r="BJ54" i="1"/>
  <c r="BK54" i="1"/>
  <c r="BL54" i="1"/>
  <c r="BM54" i="1"/>
  <c r="BN54" i="1"/>
  <c r="BP54" i="1"/>
  <c r="BQ54" i="1"/>
  <c r="BR54" i="1"/>
  <c r="BS54" i="1"/>
  <c r="BT54" i="1"/>
  <c r="BF55" i="1"/>
  <c r="BG55" i="1"/>
  <c r="BH55" i="1"/>
  <c r="BI55" i="1"/>
  <c r="BJ55" i="1"/>
  <c r="BK55" i="1"/>
  <c r="BL55" i="1"/>
  <c r="BM55" i="1"/>
  <c r="BN55" i="1"/>
  <c r="BP55" i="1"/>
  <c r="BQ55" i="1"/>
  <c r="BR55" i="1"/>
  <c r="BS55" i="1"/>
  <c r="BT55" i="1"/>
  <c r="BE49" i="1"/>
  <c r="BE50" i="1"/>
  <c r="BE51" i="1"/>
  <c r="BE52" i="1"/>
  <c r="BE53" i="1"/>
  <c r="BE54" i="1"/>
  <c r="BE55" i="1"/>
  <c r="BE38" i="1"/>
  <c r="BF38" i="1"/>
  <c r="BG38" i="1"/>
  <c r="BH38" i="1"/>
  <c r="BI38" i="1"/>
  <c r="BJ38" i="1"/>
  <c r="BK38" i="1"/>
  <c r="BL38" i="1"/>
  <c r="BM38" i="1"/>
  <c r="BN38" i="1"/>
  <c r="BP38" i="1"/>
  <c r="BQ38" i="1"/>
  <c r="BR38" i="1"/>
  <c r="BS38" i="1"/>
  <c r="BT38" i="1"/>
  <c r="BE39" i="1"/>
  <c r="BF39" i="1"/>
  <c r="BG39" i="1"/>
  <c r="BH39" i="1"/>
  <c r="BI39" i="1"/>
  <c r="BJ39" i="1"/>
  <c r="BK39" i="1"/>
  <c r="BL39" i="1"/>
  <c r="BM39" i="1"/>
  <c r="BN39" i="1"/>
  <c r="BP39" i="1"/>
  <c r="BQ39" i="1"/>
  <c r="BR39" i="1"/>
  <c r="BS39" i="1"/>
  <c r="BT39" i="1"/>
  <c r="BE40" i="1"/>
  <c r="BF40" i="1"/>
  <c r="BG40" i="1"/>
  <c r="BH40" i="1"/>
  <c r="BI40" i="1"/>
  <c r="BJ40" i="1"/>
  <c r="BK40" i="1"/>
  <c r="BL40" i="1"/>
  <c r="BM40" i="1"/>
  <c r="BN40" i="1"/>
  <c r="BP40" i="1"/>
  <c r="BQ40" i="1"/>
  <c r="BR40" i="1"/>
  <c r="BS40" i="1"/>
  <c r="BT40" i="1"/>
  <c r="BE41" i="1"/>
  <c r="BF41" i="1"/>
  <c r="BG41" i="1"/>
  <c r="BH41" i="1"/>
  <c r="BI41" i="1"/>
  <c r="BJ41" i="1"/>
  <c r="BK41" i="1"/>
  <c r="BL41" i="1"/>
  <c r="BM41" i="1"/>
  <c r="BN41" i="1"/>
  <c r="BP41" i="1"/>
  <c r="BQ41" i="1"/>
  <c r="BR41" i="1"/>
  <c r="BS41" i="1"/>
  <c r="BT41" i="1"/>
  <c r="BE42" i="1"/>
  <c r="BF42" i="1"/>
  <c r="BG42" i="1"/>
  <c r="BH42" i="1"/>
  <c r="BI42" i="1"/>
  <c r="BJ42" i="1"/>
  <c r="BK42" i="1"/>
  <c r="BL42" i="1"/>
  <c r="BM42" i="1"/>
  <c r="BN42" i="1"/>
  <c r="BP42" i="1"/>
  <c r="BQ42" i="1"/>
  <c r="BR42" i="1"/>
  <c r="BS42" i="1"/>
  <c r="BT42" i="1"/>
  <c r="BE43" i="1"/>
  <c r="BF43" i="1"/>
  <c r="BG43" i="1"/>
  <c r="BH43" i="1"/>
  <c r="BI43" i="1"/>
  <c r="BJ43" i="1"/>
  <c r="BK43" i="1"/>
  <c r="BL43" i="1"/>
  <c r="BM43" i="1"/>
  <c r="BN43" i="1"/>
  <c r="BP43" i="1"/>
  <c r="BQ43" i="1"/>
  <c r="BR43" i="1"/>
  <c r="BS43" i="1"/>
  <c r="BT43" i="1"/>
  <c r="BE44" i="1"/>
  <c r="BF44" i="1"/>
  <c r="BG44" i="1"/>
  <c r="BH44" i="1"/>
  <c r="BI44" i="1"/>
  <c r="BJ44" i="1"/>
  <c r="BK44" i="1"/>
  <c r="BL44" i="1"/>
  <c r="BM44" i="1"/>
  <c r="BN44" i="1"/>
  <c r="BP44" i="1"/>
  <c r="BQ44" i="1"/>
  <c r="BR44" i="1"/>
  <c r="BS44" i="1"/>
  <c r="BT44" i="1"/>
  <c r="BF37" i="1"/>
  <c r="BG37" i="1"/>
  <c r="BH37" i="1"/>
  <c r="BI37" i="1"/>
  <c r="BJ37" i="1"/>
  <c r="BK37" i="1"/>
  <c r="BL37" i="1"/>
  <c r="BM37" i="1"/>
  <c r="BN37" i="1"/>
  <c r="BP37" i="1"/>
  <c r="BQ37" i="1"/>
  <c r="BR37" i="1"/>
  <c r="BS37" i="1"/>
  <c r="BT37" i="1"/>
  <c r="BE27" i="1"/>
  <c r="BF27" i="1"/>
  <c r="BG27" i="1"/>
  <c r="BH27" i="1"/>
  <c r="BI27" i="1"/>
  <c r="BJ27" i="1"/>
  <c r="BK27" i="1"/>
  <c r="BL27" i="1"/>
  <c r="BM27" i="1"/>
  <c r="BN27" i="1"/>
  <c r="BP27" i="1"/>
  <c r="BQ27" i="1"/>
  <c r="BR27" i="1"/>
  <c r="BS27" i="1"/>
  <c r="BT27" i="1"/>
  <c r="BE28" i="1"/>
  <c r="BF28" i="1"/>
  <c r="BG28" i="1"/>
  <c r="BH28" i="1"/>
  <c r="BI28" i="1"/>
  <c r="BJ28" i="1"/>
  <c r="BK28" i="1"/>
  <c r="BL28" i="1"/>
  <c r="BM28" i="1"/>
  <c r="BN28" i="1"/>
  <c r="BP28" i="1"/>
  <c r="BQ28" i="1"/>
  <c r="BR28" i="1"/>
  <c r="BS28" i="1"/>
  <c r="BT28" i="1"/>
  <c r="BE29" i="1"/>
  <c r="BF29" i="1"/>
  <c r="BG29" i="1"/>
  <c r="BH29" i="1"/>
  <c r="BI29" i="1"/>
  <c r="BJ29" i="1"/>
  <c r="BK29" i="1"/>
  <c r="BL29" i="1"/>
  <c r="BM29" i="1"/>
  <c r="BN29" i="1"/>
  <c r="BP29" i="1"/>
  <c r="BQ29" i="1"/>
  <c r="BR29" i="1"/>
  <c r="BS29" i="1"/>
  <c r="BT29" i="1"/>
  <c r="BE30" i="1"/>
  <c r="BF30" i="1"/>
  <c r="BG30" i="1"/>
  <c r="BH30" i="1"/>
  <c r="BI30" i="1"/>
  <c r="BJ30" i="1"/>
  <c r="BK30" i="1"/>
  <c r="BL30" i="1"/>
  <c r="BM30" i="1"/>
  <c r="BN30" i="1"/>
  <c r="BP30" i="1"/>
  <c r="BQ30" i="1"/>
  <c r="BR30" i="1"/>
  <c r="BS30" i="1"/>
  <c r="BT30" i="1"/>
  <c r="BE31" i="1"/>
  <c r="BF31" i="1"/>
  <c r="BG31" i="1"/>
  <c r="BH31" i="1"/>
  <c r="BI31" i="1"/>
  <c r="BJ31" i="1"/>
  <c r="BK31" i="1"/>
  <c r="BL31" i="1"/>
  <c r="BM31" i="1"/>
  <c r="BN31" i="1"/>
  <c r="BP31" i="1"/>
  <c r="BQ31" i="1"/>
  <c r="BR31" i="1"/>
  <c r="BS31" i="1"/>
  <c r="BT31" i="1"/>
  <c r="BE32" i="1"/>
  <c r="BF32" i="1"/>
  <c r="BG32" i="1"/>
  <c r="BH32" i="1"/>
  <c r="BI32" i="1"/>
  <c r="BJ32" i="1"/>
  <c r="BK32" i="1"/>
  <c r="BL32" i="1"/>
  <c r="BM32" i="1"/>
  <c r="BN32" i="1"/>
  <c r="BP32" i="1"/>
  <c r="BQ32" i="1"/>
  <c r="BR32" i="1"/>
  <c r="BS32" i="1"/>
  <c r="BT32" i="1"/>
  <c r="BE33" i="1"/>
  <c r="BF33" i="1"/>
  <c r="BG33" i="1"/>
  <c r="BH33" i="1"/>
  <c r="BI33" i="1"/>
  <c r="BJ33" i="1"/>
  <c r="BK33" i="1"/>
  <c r="BL33" i="1"/>
  <c r="BM33" i="1"/>
  <c r="BN33" i="1"/>
  <c r="BP33" i="1"/>
  <c r="BQ33" i="1"/>
  <c r="BR33" i="1"/>
  <c r="BS33" i="1"/>
  <c r="BT33" i="1"/>
  <c r="BF26" i="1"/>
  <c r="BG26" i="1"/>
  <c r="BH26" i="1"/>
  <c r="BI26" i="1"/>
  <c r="BJ26" i="1"/>
  <c r="BK26" i="1"/>
  <c r="BL26" i="1"/>
  <c r="BM26" i="1"/>
  <c r="BN26" i="1"/>
  <c r="BP26" i="1"/>
  <c r="BQ26" i="1"/>
  <c r="BR26" i="1"/>
  <c r="BS26" i="1"/>
  <c r="BT26" i="1"/>
  <c r="BF15" i="1"/>
  <c r="BG15" i="1"/>
  <c r="BH15" i="1"/>
  <c r="BI15" i="1"/>
  <c r="BJ15" i="1"/>
  <c r="BK15" i="1"/>
  <c r="BL15" i="1"/>
  <c r="BM15" i="1"/>
  <c r="BN15" i="1"/>
  <c r="BP15" i="1"/>
  <c r="BQ15" i="1"/>
  <c r="BR15" i="1"/>
  <c r="BS15" i="1"/>
  <c r="BT15" i="1"/>
  <c r="BF16" i="1"/>
  <c r="BG16" i="1"/>
  <c r="BH16" i="1"/>
  <c r="BI16" i="1"/>
  <c r="BJ16" i="1"/>
  <c r="BK16" i="1"/>
  <c r="BL16" i="1"/>
  <c r="BM16" i="1"/>
  <c r="BN16" i="1"/>
  <c r="BP16" i="1"/>
  <c r="BQ16" i="1"/>
  <c r="BR16" i="1"/>
  <c r="BS16" i="1"/>
  <c r="BT16" i="1"/>
  <c r="BF17" i="1"/>
  <c r="BG17" i="1"/>
  <c r="BH17" i="1"/>
  <c r="BI17" i="1"/>
  <c r="BJ17" i="1"/>
  <c r="BK17" i="1"/>
  <c r="BL17" i="1"/>
  <c r="BM17" i="1"/>
  <c r="BN17" i="1"/>
  <c r="BP17" i="1"/>
  <c r="BQ17" i="1"/>
  <c r="BR17" i="1"/>
  <c r="BS17" i="1"/>
  <c r="BT17" i="1"/>
  <c r="BF18" i="1"/>
  <c r="BG18" i="1"/>
  <c r="BH18" i="1"/>
  <c r="BI18" i="1"/>
  <c r="BJ18" i="1"/>
  <c r="BK18" i="1"/>
  <c r="BL18" i="1"/>
  <c r="BM18" i="1"/>
  <c r="BN18" i="1"/>
  <c r="BP18" i="1"/>
  <c r="BQ18" i="1"/>
  <c r="BR18" i="1"/>
  <c r="BS18" i="1"/>
  <c r="BT18" i="1"/>
  <c r="BF19" i="1"/>
  <c r="BG19" i="1"/>
  <c r="BH19" i="1"/>
  <c r="BI19" i="1"/>
  <c r="BJ19" i="1"/>
  <c r="BK19" i="1"/>
  <c r="BL19" i="1"/>
  <c r="BM19" i="1"/>
  <c r="BN19" i="1"/>
  <c r="BP19" i="1"/>
  <c r="BQ19" i="1"/>
  <c r="BR19" i="1"/>
  <c r="BS19" i="1"/>
  <c r="BT19" i="1"/>
  <c r="BF20" i="1"/>
  <c r="BG20" i="1"/>
  <c r="BH20" i="1"/>
  <c r="BI20" i="1"/>
  <c r="BJ20" i="1"/>
  <c r="BK20" i="1"/>
  <c r="BL20" i="1"/>
  <c r="BM20" i="1"/>
  <c r="BN20" i="1"/>
  <c r="BP20" i="1"/>
  <c r="BQ20" i="1"/>
  <c r="BR20" i="1"/>
  <c r="BS20" i="1"/>
  <c r="BT20" i="1"/>
  <c r="BF21" i="1"/>
  <c r="BG21" i="1"/>
  <c r="BH21" i="1"/>
  <c r="BI21" i="1"/>
  <c r="BJ21" i="1"/>
  <c r="BK21" i="1"/>
  <c r="BL21" i="1"/>
  <c r="BM21" i="1"/>
  <c r="BN21" i="1"/>
  <c r="BP21" i="1"/>
  <c r="BQ21" i="1"/>
  <c r="BR21" i="1"/>
  <c r="BS21" i="1"/>
  <c r="BT21" i="1"/>
  <c r="BF22" i="1"/>
  <c r="BG22" i="1"/>
  <c r="BH22" i="1"/>
  <c r="BI22" i="1"/>
  <c r="BJ22" i="1"/>
  <c r="BK22" i="1"/>
  <c r="BL22" i="1"/>
  <c r="BM22" i="1"/>
  <c r="BN22" i="1"/>
  <c r="BP22" i="1"/>
  <c r="BQ22" i="1"/>
  <c r="BR22" i="1"/>
  <c r="BS22" i="1"/>
  <c r="BT22" i="1"/>
  <c r="BE16" i="1"/>
  <c r="BE17" i="1"/>
  <c r="BE18" i="1"/>
  <c r="BE19" i="1"/>
  <c r="BE20" i="1"/>
  <c r="BE21" i="1"/>
  <c r="BE22" i="1"/>
  <c r="BE26" i="1"/>
  <c r="BE15" i="1"/>
  <c r="BE81" i="1"/>
  <c r="BE70" i="1"/>
  <c r="BE59" i="1"/>
  <c r="BE48" i="1"/>
  <c r="BE37" i="1"/>
  <c r="BF5" i="1"/>
  <c r="BG5" i="1"/>
  <c r="BH5" i="1"/>
  <c r="BI5" i="1"/>
  <c r="BJ5" i="1"/>
  <c r="BK5" i="1"/>
  <c r="BL5" i="1"/>
  <c r="BM5" i="1"/>
  <c r="BN5" i="1"/>
  <c r="BP5" i="1"/>
  <c r="BQ5" i="1"/>
  <c r="BR5" i="1"/>
  <c r="BS5" i="1"/>
  <c r="BT5" i="1"/>
  <c r="BF6" i="1"/>
  <c r="BG6" i="1"/>
  <c r="BH6" i="1"/>
  <c r="BI6" i="1"/>
  <c r="BJ6" i="1"/>
  <c r="BK6" i="1"/>
  <c r="BL6" i="1"/>
  <c r="BM6" i="1"/>
  <c r="BN6" i="1"/>
  <c r="BP6" i="1"/>
  <c r="BQ6" i="1"/>
  <c r="BR6" i="1"/>
  <c r="BS6" i="1"/>
  <c r="BT6" i="1"/>
  <c r="BF7" i="1"/>
  <c r="BG7" i="1"/>
  <c r="BH7" i="1"/>
  <c r="BI7" i="1"/>
  <c r="BJ7" i="1"/>
  <c r="BK7" i="1"/>
  <c r="BL7" i="1"/>
  <c r="BM7" i="1"/>
  <c r="BN7" i="1"/>
  <c r="BP7" i="1"/>
  <c r="BQ7" i="1"/>
  <c r="BR7" i="1"/>
  <c r="BS7" i="1"/>
  <c r="BT7" i="1"/>
  <c r="BF8" i="1"/>
  <c r="BG8" i="1"/>
  <c r="BH8" i="1"/>
  <c r="BI8" i="1"/>
  <c r="BJ8" i="1"/>
  <c r="BK8" i="1"/>
  <c r="BL8" i="1"/>
  <c r="BM8" i="1"/>
  <c r="BN8" i="1"/>
  <c r="BP8" i="1"/>
  <c r="BQ8" i="1"/>
  <c r="BR8" i="1"/>
  <c r="BS8" i="1"/>
  <c r="BT8" i="1"/>
  <c r="BF9" i="1"/>
  <c r="BG9" i="1"/>
  <c r="BH9" i="1"/>
  <c r="BI9" i="1"/>
  <c r="BJ9" i="1"/>
  <c r="BK9" i="1"/>
  <c r="BL9" i="1"/>
  <c r="BM9" i="1"/>
  <c r="BN9" i="1"/>
  <c r="BP9" i="1"/>
  <c r="BQ9" i="1"/>
  <c r="BR9" i="1"/>
  <c r="BS9" i="1"/>
  <c r="BT9" i="1"/>
  <c r="BF10" i="1"/>
  <c r="BG10" i="1"/>
  <c r="BH10" i="1"/>
  <c r="BI10" i="1"/>
  <c r="BJ10" i="1"/>
  <c r="BK10" i="1"/>
  <c r="BL10" i="1"/>
  <c r="BM10" i="1"/>
  <c r="BN10" i="1"/>
  <c r="BP10" i="1"/>
  <c r="BQ10" i="1"/>
  <c r="BR10" i="1"/>
  <c r="BS10" i="1"/>
  <c r="BT10" i="1"/>
  <c r="BF11" i="1"/>
  <c r="BG11" i="1"/>
  <c r="BH11" i="1"/>
  <c r="BI11" i="1"/>
  <c r="BJ11" i="1"/>
  <c r="BK11" i="1"/>
  <c r="BL11" i="1"/>
  <c r="BM11" i="1"/>
  <c r="BN11" i="1"/>
  <c r="BP11" i="1"/>
  <c r="BQ11" i="1"/>
  <c r="BR11" i="1"/>
  <c r="BS11" i="1"/>
  <c r="BT11" i="1"/>
  <c r="BE5" i="1"/>
  <c r="BE6" i="1"/>
  <c r="BE7" i="1"/>
  <c r="BE8" i="1"/>
  <c r="BE9" i="1"/>
  <c r="BE10" i="1"/>
  <c r="BE11" i="1"/>
  <c r="BF4" i="1"/>
  <c r="BG4" i="1"/>
  <c r="BH4" i="1"/>
  <c r="BI4" i="1"/>
  <c r="BJ4" i="1"/>
  <c r="BK4" i="1"/>
  <c r="BL4" i="1"/>
  <c r="BM4" i="1"/>
  <c r="BN4" i="1"/>
  <c r="BP4" i="1"/>
  <c r="BQ4" i="1"/>
  <c r="BR4" i="1"/>
  <c r="BS4" i="1"/>
  <c r="BT4" i="1"/>
  <c r="BE4" i="1"/>
  <c r="DP82" i="1"/>
  <c r="DP83" i="1"/>
  <c r="DP84" i="1"/>
  <c r="DP85" i="1"/>
  <c r="DP86" i="1"/>
  <c r="DP87" i="1"/>
  <c r="DP88" i="1"/>
  <c r="DP81" i="1"/>
  <c r="DP60" i="1"/>
  <c r="DP61" i="1"/>
  <c r="DP62" i="1"/>
  <c r="DP63" i="1"/>
  <c r="DP64" i="1"/>
  <c r="DP65" i="1"/>
  <c r="DP66" i="1"/>
  <c r="DP59" i="1"/>
  <c r="DP38" i="1"/>
  <c r="DP39" i="1"/>
  <c r="DP40" i="1"/>
  <c r="DP41" i="1"/>
  <c r="DP42" i="1"/>
  <c r="DP43" i="1"/>
  <c r="DP44" i="1"/>
  <c r="DP37" i="1"/>
  <c r="DP16" i="1"/>
  <c r="DP17" i="1"/>
  <c r="DP18" i="1"/>
  <c r="DP19" i="1"/>
  <c r="DP20" i="1"/>
  <c r="DP21" i="1"/>
  <c r="DP22" i="1"/>
  <c r="DP15" i="1"/>
  <c r="CX38" i="1"/>
  <c r="CX39" i="1"/>
  <c r="CX40" i="1"/>
  <c r="CX41" i="1"/>
  <c r="CX42" i="1"/>
  <c r="CX43" i="1"/>
  <c r="CX44" i="1"/>
  <c r="CX27" i="1"/>
  <c r="CX28" i="1"/>
  <c r="CX29" i="1"/>
  <c r="CX30" i="1"/>
  <c r="CX31" i="1"/>
  <c r="CX32" i="1"/>
  <c r="CX33" i="1"/>
  <c r="CX16" i="1"/>
  <c r="CX17" i="1"/>
  <c r="CX18" i="1"/>
  <c r="CX19" i="1"/>
  <c r="CX20" i="1"/>
  <c r="CX21" i="1"/>
  <c r="CX22" i="1"/>
  <c r="CX5" i="1"/>
  <c r="CX6" i="1"/>
  <c r="CX7" i="1"/>
  <c r="CX8" i="1"/>
  <c r="CX9" i="1"/>
  <c r="CX10" i="1"/>
  <c r="CX11" i="1"/>
  <c r="CX37" i="1"/>
  <c r="CX26" i="1"/>
  <c r="CX15" i="1"/>
  <c r="CX4" i="1"/>
  <c r="AW16" i="1"/>
  <c r="AW17" i="1"/>
  <c r="AW18" i="1"/>
  <c r="AW19" i="1"/>
  <c r="AW20" i="1"/>
  <c r="AW21" i="1"/>
  <c r="AW22" i="1"/>
  <c r="AW27" i="1"/>
  <c r="AW28" i="1"/>
  <c r="AW29" i="1"/>
  <c r="AW30" i="1"/>
  <c r="AW31" i="1"/>
  <c r="AW32" i="1"/>
  <c r="AW33" i="1"/>
  <c r="AW38" i="1"/>
  <c r="AW39" i="1"/>
  <c r="AW40" i="1"/>
  <c r="AW41" i="1"/>
  <c r="AW42" i="1"/>
  <c r="AW43" i="1"/>
  <c r="AW44" i="1"/>
  <c r="AW49" i="1"/>
  <c r="AW50" i="1"/>
  <c r="AW51" i="1"/>
  <c r="AW52" i="1"/>
  <c r="AW53" i="1"/>
  <c r="AW54" i="1"/>
  <c r="AW55" i="1"/>
  <c r="AW60" i="1"/>
  <c r="AW61" i="1"/>
  <c r="AW62" i="1"/>
  <c r="AW63" i="1"/>
  <c r="AW64" i="1"/>
  <c r="AW65" i="1"/>
  <c r="AW66" i="1"/>
  <c r="AW71" i="1"/>
  <c r="AW72" i="1"/>
  <c r="AW73" i="1"/>
  <c r="AW74" i="1"/>
  <c r="AW75" i="1"/>
  <c r="AW76" i="1"/>
  <c r="AW77" i="1"/>
  <c r="AW88" i="1"/>
  <c r="AW82" i="1"/>
  <c r="AW83" i="1"/>
  <c r="AW84" i="1"/>
  <c r="AW85" i="1"/>
  <c r="AW86" i="1"/>
  <c r="AW87" i="1"/>
  <c r="AW81" i="1"/>
  <c r="AW70" i="1"/>
  <c r="AW59" i="1"/>
  <c r="AW48" i="1"/>
  <c r="AW37" i="1"/>
  <c r="AW26" i="1"/>
  <c r="AW15" i="1"/>
  <c r="AW5" i="1"/>
  <c r="AW6" i="1"/>
  <c r="AW7" i="1"/>
  <c r="AW8" i="1"/>
  <c r="AW9" i="1"/>
  <c r="AW10" i="1"/>
  <c r="AW11" i="1"/>
  <c r="AW4" i="1"/>
  <c r="AE82" i="1"/>
  <c r="AE83" i="1"/>
  <c r="AE84" i="1"/>
  <c r="AE85" i="1"/>
  <c r="BO85" i="1" s="1"/>
  <c r="AE86" i="1"/>
  <c r="AE87" i="1"/>
  <c r="AE88" i="1"/>
  <c r="AE81" i="1"/>
  <c r="BO81" i="1" s="1"/>
  <c r="AE71" i="1"/>
  <c r="AE72" i="1"/>
  <c r="AE73" i="1"/>
  <c r="AE74" i="1"/>
  <c r="BO74" i="1" s="1"/>
  <c r="AE75" i="1"/>
  <c r="AE76" i="1"/>
  <c r="AE77" i="1"/>
  <c r="AE70" i="1"/>
  <c r="BO70" i="1" s="1"/>
  <c r="AE60" i="1"/>
  <c r="AE61" i="1"/>
  <c r="AE62" i="1"/>
  <c r="BO62" i="1" s="1"/>
  <c r="AE63" i="1"/>
  <c r="AE64" i="1"/>
  <c r="AE65" i="1"/>
  <c r="AE66" i="1"/>
  <c r="AE59" i="1"/>
  <c r="AE49" i="1"/>
  <c r="AE50" i="1"/>
  <c r="BO50" i="1" s="1"/>
  <c r="AE51" i="1"/>
  <c r="AE52" i="1"/>
  <c r="AE53" i="1"/>
  <c r="AE54" i="1"/>
  <c r="AE55" i="1"/>
  <c r="AE48" i="1"/>
  <c r="AE38" i="1"/>
  <c r="AE39" i="1"/>
  <c r="AE40" i="1"/>
  <c r="AE41" i="1"/>
  <c r="BO41" i="1" s="1"/>
  <c r="AE42" i="1"/>
  <c r="AE43" i="1"/>
  <c r="AE44" i="1"/>
  <c r="AE37" i="1"/>
  <c r="AE27" i="1"/>
  <c r="AE28" i="1"/>
  <c r="AE29" i="1"/>
  <c r="AE30" i="1"/>
  <c r="AE31" i="1"/>
  <c r="AE32" i="1"/>
  <c r="AE33" i="1"/>
  <c r="AE26" i="1"/>
  <c r="BO26" i="1" s="1"/>
  <c r="AE16" i="1"/>
  <c r="AE17" i="1"/>
  <c r="BO17" i="1" s="1"/>
  <c r="AE18" i="1"/>
  <c r="AE19" i="1"/>
  <c r="AE20" i="1"/>
  <c r="AE21" i="1"/>
  <c r="AE22" i="1"/>
  <c r="BO22" i="1" s="1"/>
  <c r="AE15" i="1"/>
  <c r="AE5" i="1"/>
  <c r="AE6" i="1"/>
  <c r="AE7" i="1"/>
  <c r="AE8" i="1"/>
  <c r="AE9" i="1"/>
  <c r="AE10" i="1"/>
  <c r="AE11" i="1"/>
  <c r="U89" i="1"/>
  <c r="V89" i="1"/>
  <c r="W89" i="1"/>
  <c r="X89" i="1"/>
  <c r="Y89" i="1"/>
  <c r="Z89" i="1"/>
  <c r="AA89" i="1"/>
  <c r="AB89" i="1"/>
  <c r="AC89" i="1"/>
  <c r="AD89" i="1"/>
  <c r="AF89" i="1"/>
  <c r="AG89" i="1"/>
  <c r="AH89" i="1"/>
  <c r="AI89" i="1"/>
  <c r="AJ89" i="1"/>
  <c r="AM89" i="1"/>
  <c r="AN89" i="1"/>
  <c r="AO89" i="1"/>
  <c r="AP89" i="1"/>
  <c r="AQ89" i="1"/>
  <c r="AR89" i="1"/>
  <c r="AS89" i="1"/>
  <c r="AT89" i="1"/>
  <c r="AU89" i="1"/>
  <c r="AV89" i="1"/>
  <c r="AX89" i="1"/>
  <c r="AY89" i="1"/>
  <c r="AZ89" i="1"/>
  <c r="BA89" i="1"/>
  <c r="BB89" i="1"/>
  <c r="DF89" i="1"/>
  <c r="DG89" i="1"/>
  <c r="DH89" i="1"/>
  <c r="DI89" i="1"/>
  <c r="DJ89" i="1"/>
  <c r="DK89" i="1"/>
  <c r="DL89" i="1"/>
  <c r="DM89" i="1"/>
  <c r="DN89" i="1"/>
  <c r="DO89" i="1"/>
  <c r="DR89" i="1"/>
  <c r="DS89" i="1"/>
  <c r="DT89" i="1"/>
  <c r="DU89" i="1"/>
  <c r="DV89" i="1"/>
  <c r="U90" i="1"/>
  <c r="V90" i="1"/>
  <c r="W90" i="1"/>
  <c r="X90" i="1"/>
  <c r="Y90" i="1"/>
  <c r="Z90" i="1"/>
  <c r="AA90" i="1"/>
  <c r="AB90" i="1"/>
  <c r="AC90" i="1"/>
  <c r="AD90" i="1"/>
  <c r="AF90" i="1"/>
  <c r="AG90" i="1"/>
  <c r="AH90" i="1"/>
  <c r="AI90" i="1"/>
  <c r="AJ90" i="1"/>
  <c r="AM90" i="1"/>
  <c r="AN90" i="1"/>
  <c r="AO90" i="1"/>
  <c r="AP90" i="1"/>
  <c r="AQ90" i="1"/>
  <c r="AR90" i="1"/>
  <c r="AS90" i="1"/>
  <c r="AT90" i="1"/>
  <c r="AU90" i="1"/>
  <c r="AV90" i="1"/>
  <c r="AX90" i="1"/>
  <c r="AY90" i="1"/>
  <c r="AZ90" i="1"/>
  <c r="BA90" i="1"/>
  <c r="BB90" i="1"/>
  <c r="DF90" i="1"/>
  <c r="DG90" i="1"/>
  <c r="DH90" i="1"/>
  <c r="DI90" i="1"/>
  <c r="DJ90" i="1"/>
  <c r="DK90" i="1"/>
  <c r="DL90" i="1"/>
  <c r="DM90" i="1"/>
  <c r="DN90" i="1"/>
  <c r="DO90" i="1"/>
  <c r="DR90" i="1"/>
  <c r="DS90" i="1"/>
  <c r="DT90" i="1"/>
  <c r="DU90" i="1"/>
  <c r="DV90" i="1"/>
  <c r="U78" i="1"/>
  <c r="V78" i="1"/>
  <c r="W78" i="1"/>
  <c r="X78" i="1"/>
  <c r="Y78" i="1"/>
  <c r="Z78" i="1"/>
  <c r="AA78" i="1"/>
  <c r="AB78" i="1"/>
  <c r="AC78" i="1"/>
  <c r="AD78" i="1"/>
  <c r="AF78" i="1"/>
  <c r="AG78" i="1"/>
  <c r="AH78" i="1"/>
  <c r="AI78" i="1"/>
  <c r="AJ78" i="1"/>
  <c r="AM78" i="1"/>
  <c r="AN78" i="1"/>
  <c r="AO78" i="1"/>
  <c r="AP78" i="1"/>
  <c r="AQ78" i="1"/>
  <c r="AR78" i="1"/>
  <c r="AS78" i="1"/>
  <c r="AT78" i="1"/>
  <c r="AU78" i="1"/>
  <c r="AW78" i="1"/>
  <c r="AX78" i="1"/>
  <c r="AY78" i="1"/>
  <c r="AZ78" i="1"/>
  <c r="BA78" i="1"/>
  <c r="BB78" i="1"/>
  <c r="U79" i="1"/>
  <c r="V79" i="1"/>
  <c r="W79" i="1"/>
  <c r="X79" i="1"/>
  <c r="Y79" i="1"/>
  <c r="Z79" i="1"/>
  <c r="AA79" i="1"/>
  <c r="AB79" i="1"/>
  <c r="AC79" i="1"/>
  <c r="AD79" i="1"/>
  <c r="AF79" i="1"/>
  <c r="AG79" i="1"/>
  <c r="AH79" i="1"/>
  <c r="AI79" i="1"/>
  <c r="AJ79" i="1"/>
  <c r="AM79" i="1"/>
  <c r="AN79" i="1"/>
  <c r="AO79" i="1"/>
  <c r="AP79" i="1"/>
  <c r="AQ79" i="1"/>
  <c r="AR79" i="1"/>
  <c r="AS79" i="1"/>
  <c r="AT79" i="1"/>
  <c r="AU79" i="1"/>
  <c r="AW79" i="1"/>
  <c r="AX79" i="1"/>
  <c r="AY79" i="1"/>
  <c r="AZ79" i="1"/>
  <c r="BA79" i="1"/>
  <c r="BB79" i="1"/>
  <c r="U67" i="1"/>
  <c r="V67" i="1"/>
  <c r="W67" i="1"/>
  <c r="X67" i="1"/>
  <c r="Y67" i="1"/>
  <c r="Z67" i="1"/>
  <c r="AA67" i="1"/>
  <c r="AB67" i="1"/>
  <c r="AC67" i="1"/>
  <c r="AD67" i="1"/>
  <c r="AF67" i="1"/>
  <c r="AG67" i="1"/>
  <c r="AH67" i="1"/>
  <c r="AI67" i="1"/>
  <c r="AJ67" i="1"/>
  <c r="AM67" i="1"/>
  <c r="AN67" i="1"/>
  <c r="AO67" i="1"/>
  <c r="AP67" i="1"/>
  <c r="AQ67" i="1"/>
  <c r="AR67" i="1"/>
  <c r="AS67" i="1"/>
  <c r="AT67" i="1"/>
  <c r="AU67" i="1"/>
  <c r="AV67" i="1"/>
  <c r="AX67" i="1"/>
  <c r="AY67" i="1"/>
  <c r="AZ67" i="1"/>
  <c r="BA67" i="1"/>
  <c r="BB67" i="1"/>
  <c r="DF67" i="1"/>
  <c r="DG67" i="1"/>
  <c r="DH67" i="1"/>
  <c r="DI67" i="1"/>
  <c r="DJ67" i="1"/>
  <c r="DK67" i="1"/>
  <c r="DL67" i="1"/>
  <c r="DM67" i="1"/>
  <c r="DN67" i="1"/>
  <c r="DO67" i="1"/>
  <c r="DR67" i="1"/>
  <c r="DS67" i="1"/>
  <c r="DT67" i="1"/>
  <c r="DU67" i="1"/>
  <c r="DV67" i="1"/>
  <c r="U68" i="1"/>
  <c r="V68" i="1"/>
  <c r="W68" i="1"/>
  <c r="X68" i="1"/>
  <c r="Y68" i="1"/>
  <c r="Z68" i="1"/>
  <c r="AA68" i="1"/>
  <c r="AB68" i="1"/>
  <c r="AC68" i="1"/>
  <c r="AD68" i="1"/>
  <c r="AF68" i="1"/>
  <c r="AG68" i="1"/>
  <c r="AH68" i="1"/>
  <c r="AI68" i="1"/>
  <c r="AJ68" i="1"/>
  <c r="AM68" i="1"/>
  <c r="AN68" i="1"/>
  <c r="AO68" i="1"/>
  <c r="AP68" i="1"/>
  <c r="AQ68" i="1"/>
  <c r="AR68" i="1"/>
  <c r="AS68" i="1"/>
  <c r="AT68" i="1"/>
  <c r="AU68" i="1"/>
  <c r="AV68" i="1"/>
  <c r="AX68" i="1"/>
  <c r="AY68" i="1"/>
  <c r="AZ68" i="1"/>
  <c r="BA68" i="1"/>
  <c r="BB68" i="1"/>
  <c r="DF68" i="1"/>
  <c r="DG68" i="1"/>
  <c r="DH68" i="1"/>
  <c r="DI68" i="1"/>
  <c r="DJ68" i="1"/>
  <c r="DK68" i="1"/>
  <c r="DL68" i="1"/>
  <c r="DM68" i="1"/>
  <c r="DN68" i="1"/>
  <c r="DO68" i="1"/>
  <c r="DR68" i="1"/>
  <c r="DS68" i="1"/>
  <c r="DT68" i="1"/>
  <c r="DU68" i="1"/>
  <c r="DV68" i="1"/>
  <c r="U56" i="1"/>
  <c r="V56" i="1"/>
  <c r="W56" i="1"/>
  <c r="X56" i="1"/>
  <c r="Y56" i="1"/>
  <c r="Z56" i="1"/>
  <c r="AA56" i="1"/>
  <c r="AB56" i="1"/>
  <c r="AC56" i="1"/>
  <c r="AD56" i="1"/>
  <c r="AF56" i="1"/>
  <c r="AG56" i="1"/>
  <c r="AH56" i="1"/>
  <c r="AI56" i="1"/>
  <c r="AJ56" i="1"/>
  <c r="AM56" i="1"/>
  <c r="AN56" i="1"/>
  <c r="AO56" i="1"/>
  <c r="AP56" i="1"/>
  <c r="AQ56" i="1"/>
  <c r="AR56" i="1"/>
  <c r="AS56" i="1"/>
  <c r="AT56" i="1"/>
  <c r="AU56" i="1"/>
  <c r="AV56" i="1"/>
  <c r="AX56" i="1"/>
  <c r="AY56" i="1"/>
  <c r="AZ56" i="1"/>
  <c r="BA56" i="1"/>
  <c r="BB56" i="1"/>
  <c r="U57" i="1"/>
  <c r="V57" i="1"/>
  <c r="W57" i="1"/>
  <c r="X57" i="1"/>
  <c r="Y57" i="1"/>
  <c r="Z57" i="1"/>
  <c r="AA57" i="1"/>
  <c r="AB57" i="1"/>
  <c r="AC57" i="1"/>
  <c r="AD57" i="1"/>
  <c r="AF57" i="1"/>
  <c r="AG57" i="1"/>
  <c r="AH57" i="1"/>
  <c r="AI57" i="1"/>
  <c r="AJ57" i="1"/>
  <c r="AM57" i="1"/>
  <c r="AN57" i="1"/>
  <c r="AO57" i="1"/>
  <c r="AP57" i="1"/>
  <c r="AQ57" i="1"/>
  <c r="AR57" i="1"/>
  <c r="AS57" i="1"/>
  <c r="AT57" i="1"/>
  <c r="AU57" i="1"/>
  <c r="AV57" i="1"/>
  <c r="AX57" i="1"/>
  <c r="AY57" i="1"/>
  <c r="AZ57" i="1"/>
  <c r="BA57" i="1"/>
  <c r="BB57" i="1"/>
  <c r="U45" i="1"/>
  <c r="V45" i="1"/>
  <c r="W45" i="1"/>
  <c r="X45" i="1"/>
  <c r="Y45" i="1"/>
  <c r="Z45" i="1"/>
  <c r="AA45" i="1"/>
  <c r="AB45" i="1"/>
  <c r="AC45" i="1"/>
  <c r="AD45" i="1"/>
  <c r="AF45" i="1"/>
  <c r="AG45" i="1"/>
  <c r="AH45" i="1"/>
  <c r="AI45" i="1"/>
  <c r="AJ45" i="1"/>
  <c r="AM45" i="1"/>
  <c r="AN45" i="1"/>
  <c r="AO45" i="1"/>
  <c r="AP45" i="1"/>
  <c r="AQ45" i="1"/>
  <c r="AR45" i="1"/>
  <c r="AS45" i="1"/>
  <c r="AT45" i="1"/>
  <c r="AU45" i="1"/>
  <c r="AV45" i="1"/>
  <c r="AX45" i="1"/>
  <c r="AY45" i="1"/>
  <c r="AZ45" i="1"/>
  <c r="BA45" i="1"/>
  <c r="BB45" i="1"/>
  <c r="CN45" i="1"/>
  <c r="CO45" i="1"/>
  <c r="CP45" i="1"/>
  <c r="CQ45" i="1"/>
  <c r="CR45" i="1"/>
  <c r="CS45" i="1"/>
  <c r="CT45" i="1"/>
  <c r="CU45" i="1"/>
  <c r="CV45" i="1"/>
  <c r="CW45" i="1"/>
  <c r="CY45" i="1"/>
  <c r="CZ45" i="1"/>
  <c r="DA45" i="1"/>
  <c r="DB45" i="1"/>
  <c r="DC45" i="1"/>
  <c r="DF45" i="1"/>
  <c r="DG45" i="1"/>
  <c r="DH45" i="1"/>
  <c r="DI45" i="1"/>
  <c r="DJ45" i="1"/>
  <c r="DK45" i="1"/>
  <c r="DL45" i="1"/>
  <c r="DM45" i="1"/>
  <c r="DN45" i="1"/>
  <c r="DO45" i="1"/>
  <c r="DR45" i="1"/>
  <c r="DS45" i="1"/>
  <c r="DT45" i="1"/>
  <c r="DU45" i="1"/>
  <c r="DV45" i="1"/>
  <c r="U46" i="1"/>
  <c r="V46" i="1"/>
  <c r="W46" i="1"/>
  <c r="X46" i="1"/>
  <c r="Y46" i="1"/>
  <c r="Z46" i="1"/>
  <c r="AA46" i="1"/>
  <c r="AB46" i="1"/>
  <c r="AC46" i="1"/>
  <c r="AD46" i="1"/>
  <c r="AF46" i="1"/>
  <c r="AG46" i="1"/>
  <c r="AH46" i="1"/>
  <c r="AI46" i="1"/>
  <c r="AJ46" i="1"/>
  <c r="AM46" i="1"/>
  <c r="AN46" i="1"/>
  <c r="AO46" i="1"/>
  <c r="AP46" i="1"/>
  <c r="AQ46" i="1"/>
  <c r="AR46" i="1"/>
  <c r="AS46" i="1"/>
  <c r="AT46" i="1"/>
  <c r="AU46" i="1"/>
  <c r="AV46" i="1"/>
  <c r="AX46" i="1"/>
  <c r="AY46" i="1"/>
  <c r="AZ46" i="1"/>
  <c r="BA46" i="1"/>
  <c r="BB46" i="1"/>
  <c r="CN46" i="1"/>
  <c r="CO46" i="1"/>
  <c r="CP46" i="1"/>
  <c r="CQ46" i="1"/>
  <c r="CR46" i="1"/>
  <c r="CS46" i="1"/>
  <c r="CT46" i="1"/>
  <c r="CU46" i="1"/>
  <c r="CV46" i="1"/>
  <c r="CW46" i="1"/>
  <c r="CY46" i="1"/>
  <c r="CZ46" i="1"/>
  <c r="DA46" i="1"/>
  <c r="DB46" i="1"/>
  <c r="DC46" i="1"/>
  <c r="DF46" i="1"/>
  <c r="DG46" i="1"/>
  <c r="DH46" i="1"/>
  <c r="DI46" i="1"/>
  <c r="DJ46" i="1"/>
  <c r="DK46" i="1"/>
  <c r="DL46" i="1"/>
  <c r="DM46" i="1"/>
  <c r="DN46" i="1"/>
  <c r="DO46" i="1"/>
  <c r="DR46" i="1"/>
  <c r="DS46" i="1"/>
  <c r="DT46" i="1"/>
  <c r="DU46" i="1"/>
  <c r="DV46" i="1"/>
  <c r="U34" i="1"/>
  <c r="V34" i="1"/>
  <c r="W34" i="1"/>
  <c r="X34" i="1"/>
  <c r="Y34" i="1"/>
  <c r="Z34" i="1"/>
  <c r="AA34" i="1"/>
  <c r="AB34" i="1"/>
  <c r="AC34" i="1"/>
  <c r="AD34" i="1"/>
  <c r="AF34" i="1"/>
  <c r="AG34" i="1"/>
  <c r="AH34" i="1"/>
  <c r="AI34" i="1"/>
  <c r="AJ34" i="1"/>
  <c r="AM34" i="1"/>
  <c r="AN34" i="1"/>
  <c r="AO34" i="1"/>
  <c r="AP34" i="1"/>
  <c r="AQ34" i="1"/>
  <c r="AR34" i="1"/>
  <c r="AS34" i="1"/>
  <c r="AT34" i="1"/>
  <c r="AU34" i="1"/>
  <c r="AV34" i="1"/>
  <c r="AX34" i="1"/>
  <c r="AY34" i="1"/>
  <c r="AZ34" i="1"/>
  <c r="BA34" i="1"/>
  <c r="BB34" i="1"/>
  <c r="CN34" i="1"/>
  <c r="CO34" i="1"/>
  <c r="CP34" i="1"/>
  <c r="CQ34" i="1"/>
  <c r="CR34" i="1"/>
  <c r="CS34" i="1"/>
  <c r="CT34" i="1"/>
  <c r="CU34" i="1"/>
  <c r="CV34" i="1"/>
  <c r="CW34" i="1"/>
  <c r="CY34" i="1"/>
  <c r="CZ34" i="1"/>
  <c r="DA34" i="1"/>
  <c r="DB34" i="1"/>
  <c r="DC34" i="1"/>
  <c r="U35" i="1"/>
  <c r="V35" i="1"/>
  <c r="W35" i="1"/>
  <c r="X35" i="1"/>
  <c r="Y35" i="1"/>
  <c r="Z35" i="1"/>
  <c r="AA35" i="1"/>
  <c r="AB35" i="1"/>
  <c r="AC35" i="1"/>
  <c r="AD35" i="1"/>
  <c r="AF35" i="1"/>
  <c r="AG35" i="1"/>
  <c r="AH35" i="1"/>
  <c r="AI35" i="1"/>
  <c r="AJ35" i="1"/>
  <c r="AM35" i="1"/>
  <c r="AN35" i="1"/>
  <c r="AO35" i="1"/>
  <c r="AP35" i="1"/>
  <c r="AQ35" i="1"/>
  <c r="AR35" i="1"/>
  <c r="AS35" i="1"/>
  <c r="AT35" i="1"/>
  <c r="AU35" i="1"/>
  <c r="AV35" i="1"/>
  <c r="AX35" i="1"/>
  <c r="AY35" i="1"/>
  <c r="AZ35" i="1"/>
  <c r="BA35" i="1"/>
  <c r="BB35" i="1"/>
  <c r="CN35" i="1"/>
  <c r="CO35" i="1"/>
  <c r="CP35" i="1"/>
  <c r="CQ35" i="1"/>
  <c r="CR35" i="1"/>
  <c r="CS35" i="1"/>
  <c r="CT35" i="1"/>
  <c r="CU35" i="1"/>
  <c r="CV35" i="1"/>
  <c r="CW35" i="1"/>
  <c r="CY35" i="1"/>
  <c r="CZ35" i="1"/>
  <c r="DA35" i="1"/>
  <c r="DB35" i="1"/>
  <c r="DC35" i="1"/>
  <c r="U23" i="1"/>
  <c r="V23" i="1"/>
  <c r="W23" i="1"/>
  <c r="X23" i="1"/>
  <c r="Y23" i="1"/>
  <c r="Z23" i="1"/>
  <c r="AA23" i="1"/>
  <c r="AB23" i="1"/>
  <c r="AC23" i="1"/>
  <c r="AD23" i="1"/>
  <c r="AF23" i="1"/>
  <c r="AG23" i="1"/>
  <c r="AH23" i="1"/>
  <c r="AI23" i="1"/>
  <c r="AJ23" i="1"/>
  <c r="AM23" i="1"/>
  <c r="AN23" i="1"/>
  <c r="AO23" i="1"/>
  <c r="AP23" i="1"/>
  <c r="AQ23" i="1"/>
  <c r="AR23" i="1"/>
  <c r="AS23" i="1"/>
  <c r="AT23" i="1"/>
  <c r="AU23" i="1"/>
  <c r="AV23" i="1"/>
  <c r="AX23" i="1"/>
  <c r="AY23" i="1"/>
  <c r="AZ23" i="1"/>
  <c r="BA23" i="1"/>
  <c r="BB23" i="1"/>
  <c r="CN23" i="1"/>
  <c r="CO23" i="1"/>
  <c r="CP23" i="1"/>
  <c r="CQ23" i="1"/>
  <c r="CR23" i="1"/>
  <c r="CS23" i="1"/>
  <c r="CT23" i="1"/>
  <c r="CU23" i="1"/>
  <c r="CV23" i="1"/>
  <c r="CW23" i="1"/>
  <c r="CY23" i="1"/>
  <c r="CZ23" i="1"/>
  <c r="DA23" i="1"/>
  <c r="DB23" i="1"/>
  <c r="DC23" i="1"/>
  <c r="DF23" i="1"/>
  <c r="DG23" i="1"/>
  <c r="DH23" i="1"/>
  <c r="DI23" i="1"/>
  <c r="DJ23" i="1"/>
  <c r="DK23" i="1"/>
  <c r="DL23" i="1"/>
  <c r="DM23" i="1"/>
  <c r="DN23" i="1"/>
  <c r="DO23" i="1"/>
  <c r="DR23" i="1"/>
  <c r="DS23" i="1"/>
  <c r="DT23" i="1"/>
  <c r="DU23" i="1"/>
  <c r="DV23" i="1"/>
  <c r="U24" i="1"/>
  <c r="V24" i="1"/>
  <c r="W24" i="1"/>
  <c r="X24" i="1"/>
  <c r="Y24" i="1"/>
  <c r="Z24" i="1"/>
  <c r="AA24" i="1"/>
  <c r="AB24" i="1"/>
  <c r="AC24" i="1"/>
  <c r="AD24" i="1"/>
  <c r="AF24" i="1"/>
  <c r="AG24" i="1"/>
  <c r="AH24" i="1"/>
  <c r="AI24" i="1"/>
  <c r="AJ24" i="1"/>
  <c r="AM24" i="1"/>
  <c r="AN24" i="1"/>
  <c r="AO24" i="1"/>
  <c r="AP24" i="1"/>
  <c r="AQ24" i="1"/>
  <c r="AR24" i="1"/>
  <c r="AS24" i="1"/>
  <c r="AT24" i="1"/>
  <c r="AU24" i="1"/>
  <c r="AV24" i="1"/>
  <c r="AX24" i="1"/>
  <c r="AY24" i="1"/>
  <c r="AZ24" i="1"/>
  <c r="BA24" i="1"/>
  <c r="BB24" i="1"/>
  <c r="CN24" i="1"/>
  <c r="CO24" i="1"/>
  <c r="CP24" i="1"/>
  <c r="CQ24" i="1"/>
  <c r="CR24" i="1"/>
  <c r="CS24" i="1"/>
  <c r="CT24" i="1"/>
  <c r="CU24" i="1"/>
  <c r="CV24" i="1"/>
  <c r="CW24" i="1"/>
  <c r="CY24" i="1"/>
  <c r="CZ24" i="1"/>
  <c r="DA24" i="1"/>
  <c r="DB24" i="1"/>
  <c r="DC24" i="1"/>
  <c r="DF24" i="1"/>
  <c r="DG24" i="1"/>
  <c r="DH24" i="1"/>
  <c r="DI24" i="1"/>
  <c r="DJ24" i="1"/>
  <c r="DK24" i="1"/>
  <c r="DL24" i="1"/>
  <c r="DM24" i="1"/>
  <c r="DN24" i="1"/>
  <c r="DO24" i="1"/>
  <c r="DR24" i="1"/>
  <c r="DS24" i="1"/>
  <c r="DT24" i="1"/>
  <c r="DU24" i="1"/>
  <c r="DV24" i="1"/>
  <c r="U12" i="1"/>
  <c r="V12" i="1"/>
  <c r="W12" i="1"/>
  <c r="X12" i="1"/>
  <c r="Y12" i="1"/>
  <c r="Z12" i="1"/>
  <c r="AA12" i="1"/>
  <c r="AB12" i="1"/>
  <c r="AC12" i="1"/>
  <c r="AD12" i="1"/>
  <c r="AF12" i="1"/>
  <c r="AG12" i="1"/>
  <c r="AH12" i="1"/>
  <c r="AI12" i="1"/>
  <c r="AJ12" i="1"/>
  <c r="AM12" i="1"/>
  <c r="AN12" i="1"/>
  <c r="AO12" i="1"/>
  <c r="AP12" i="1"/>
  <c r="AQ12" i="1"/>
  <c r="AR12" i="1"/>
  <c r="AS12" i="1"/>
  <c r="AT12" i="1"/>
  <c r="AU12" i="1"/>
  <c r="AV12" i="1"/>
  <c r="AX12" i="1"/>
  <c r="AY12" i="1"/>
  <c r="AZ12" i="1"/>
  <c r="BA12" i="1"/>
  <c r="BB12" i="1"/>
  <c r="CN12" i="1"/>
  <c r="CO12" i="1"/>
  <c r="CP12" i="1"/>
  <c r="CQ12" i="1"/>
  <c r="CR12" i="1"/>
  <c r="CS12" i="1"/>
  <c r="CT12" i="1"/>
  <c r="CU12" i="1"/>
  <c r="CV12" i="1"/>
  <c r="CW12" i="1"/>
  <c r="CY12" i="1"/>
  <c r="CZ12" i="1"/>
  <c r="DA12" i="1"/>
  <c r="DB12" i="1"/>
  <c r="DC12" i="1"/>
  <c r="U13" i="1"/>
  <c r="V13" i="1"/>
  <c r="W13" i="1"/>
  <c r="X13" i="1"/>
  <c r="Y13" i="1"/>
  <c r="Z13" i="1"/>
  <c r="AA13" i="1"/>
  <c r="AB13" i="1"/>
  <c r="AC13" i="1"/>
  <c r="AD13" i="1"/>
  <c r="AF13" i="1"/>
  <c r="AG13" i="1"/>
  <c r="AH13" i="1"/>
  <c r="AI13" i="1"/>
  <c r="AJ13" i="1"/>
  <c r="AM13" i="1"/>
  <c r="AN13" i="1"/>
  <c r="AO13" i="1"/>
  <c r="AP13" i="1"/>
  <c r="AQ13" i="1"/>
  <c r="AR13" i="1"/>
  <c r="AS13" i="1"/>
  <c r="AT13" i="1"/>
  <c r="AU13" i="1"/>
  <c r="AV13" i="1"/>
  <c r="AX13" i="1"/>
  <c r="AY13" i="1"/>
  <c r="AZ13" i="1"/>
  <c r="BA13" i="1"/>
  <c r="BB13" i="1"/>
  <c r="CN13" i="1"/>
  <c r="CO13" i="1"/>
  <c r="CP13" i="1"/>
  <c r="CQ13" i="1"/>
  <c r="CR13" i="1"/>
  <c r="CS13" i="1"/>
  <c r="CT13" i="1"/>
  <c r="CU13" i="1"/>
  <c r="CV13" i="1"/>
  <c r="CW13" i="1"/>
  <c r="CY13" i="1"/>
  <c r="CZ13" i="1"/>
  <c r="DA13" i="1"/>
  <c r="DB13" i="1"/>
  <c r="DC13" i="1"/>
  <c r="BW4" i="1"/>
  <c r="BX4" i="1"/>
  <c r="BY4" i="1"/>
  <c r="BZ4" i="1"/>
  <c r="CA4" i="1"/>
  <c r="CB4" i="1"/>
  <c r="CC4" i="1"/>
  <c r="CD4" i="1"/>
  <c r="CE4" i="1"/>
  <c r="CH4" i="1"/>
  <c r="CI4" i="1"/>
  <c r="CJ4" i="1"/>
  <c r="CK4" i="1"/>
  <c r="CL4" i="1"/>
  <c r="BW5" i="1"/>
  <c r="BX5" i="1"/>
  <c r="BY5" i="1"/>
  <c r="BZ5" i="1"/>
  <c r="CA5" i="1"/>
  <c r="CB5" i="1"/>
  <c r="CC5" i="1"/>
  <c r="CD5" i="1"/>
  <c r="CE5" i="1"/>
  <c r="CH5" i="1"/>
  <c r="CI5" i="1"/>
  <c r="CJ5" i="1"/>
  <c r="CK5" i="1"/>
  <c r="CL5" i="1"/>
  <c r="BW6" i="1"/>
  <c r="BX6" i="1"/>
  <c r="BY6" i="1"/>
  <c r="BZ6" i="1"/>
  <c r="CA6" i="1"/>
  <c r="CB6" i="1"/>
  <c r="CC6" i="1"/>
  <c r="CD6" i="1"/>
  <c r="CE6" i="1"/>
  <c r="CH6" i="1"/>
  <c r="CI6" i="1"/>
  <c r="CJ6" i="1"/>
  <c r="CK6" i="1"/>
  <c r="CL6" i="1"/>
  <c r="BW7" i="1"/>
  <c r="BX7" i="1"/>
  <c r="BY7" i="1"/>
  <c r="BZ7" i="1"/>
  <c r="CA7" i="1"/>
  <c r="CB7" i="1"/>
  <c r="CC7" i="1"/>
  <c r="CD7" i="1"/>
  <c r="CE7" i="1"/>
  <c r="CH7" i="1"/>
  <c r="CI7" i="1"/>
  <c r="CJ7" i="1"/>
  <c r="CK7" i="1"/>
  <c r="CL7" i="1"/>
  <c r="BW8" i="1"/>
  <c r="BX8" i="1"/>
  <c r="BY8" i="1"/>
  <c r="BZ8" i="1"/>
  <c r="CA8" i="1"/>
  <c r="CB8" i="1"/>
  <c r="CC8" i="1"/>
  <c r="CD8" i="1"/>
  <c r="CE8" i="1"/>
  <c r="CH8" i="1"/>
  <c r="CI8" i="1"/>
  <c r="CJ8" i="1"/>
  <c r="CK8" i="1"/>
  <c r="CL8" i="1"/>
  <c r="BW9" i="1"/>
  <c r="BX9" i="1"/>
  <c r="BY9" i="1"/>
  <c r="BZ9" i="1"/>
  <c r="CA9" i="1"/>
  <c r="CB9" i="1"/>
  <c r="CC9" i="1"/>
  <c r="CD9" i="1"/>
  <c r="CE9" i="1"/>
  <c r="CH9" i="1"/>
  <c r="CI9" i="1"/>
  <c r="CJ9" i="1"/>
  <c r="CK9" i="1"/>
  <c r="CL9" i="1"/>
  <c r="BW10" i="1"/>
  <c r="BX10" i="1"/>
  <c r="BY10" i="1"/>
  <c r="BZ10" i="1"/>
  <c r="CA10" i="1"/>
  <c r="CB10" i="1"/>
  <c r="CC10" i="1"/>
  <c r="CD10" i="1"/>
  <c r="CE10" i="1"/>
  <c r="CH10" i="1"/>
  <c r="CI10" i="1"/>
  <c r="CJ10" i="1"/>
  <c r="CK10" i="1"/>
  <c r="CL10" i="1"/>
  <c r="BW11" i="1"/>
  <c r="BX11" i="1"/>
  <c r="BY11" i="1"/>
  <c r="BZ11" i="1"/>
  <c r="CA11" i="1"/>
  <c r="CB11" i="1"/>
  <c r="CC11" i="1"/>
  <c r="CD11" i="1"/>
  <c r="CE11" i="1"/>
  <c r="CH11" i="1"/>
  <c r="CI11" i="1"/>
  <c r="CJ11" i="1"/>
  <c r="CK11" i="1"/>
  <c r="CL11" i="1"/>
  <c r="BW15" i="1"/>
  <c r="BX15" i="1"/>
  <c r="BY15" i="1"/>
  <c r="BZ15" i="1"/>
  <c r="CA15" i="1"/>
  <c r="CB15" i="1"/>
  <c r="CC15" i="1"/>
  <c r="CD15" i="1"/>
  <c r="CE15" i="1"/>
  <c r="CH15" i="1"/>
  <c r="CI15" i="1"/>
  <c r="CJ15" i="1"/>
  <c r="CK15" i="1"/>
  <c r="CL15" i="1"/>
  <c r="BW16" i="1"/>
  <c r="BX16" i="1"/>
  <c r="BY16" i="1"/>
  <c r="BZ16" i="1"/>
  <c r="CA16" i="1"/>
  <c r="CB16" i="1"/>
  <c r="CC16" i="1"/>
  <c r="CD16" i="1"/>
  <c r="CE16" i="1"/>
  <c r="CH16" i="1"/>
  <c r="CI16" i="1"/>
  <c r="CJ16" i="1"/>
  <c r="CK16" i="1"/>
  <c r="CL16" i="1"/>
  <c r="BW17" i="1"/>
  <c r="BX17" i="1"/>
  <c r="BY17" i="1"/>
  <c r="BZ17" i="1"/>
  <c r="CA17" i="1"/>
  <c r="CB17" i="1"/>
  <c r="CC17" i="1"/>
  <c r="CD17" i="1"/>
  <c r="CE17" i="1"/>
  <c r="CH17" i="1"/>
  <c r="CI17" i="1"/>
  <c r="CJ17" i="1"/>
  <c r="CK17" i="1"/>
  <c r="CL17" i="1"/>
  <c r="BW18" i="1"/>
  <c r="BX18" i="1"/>
  <c r="BY18" i="1"/>
  <c r="BZ18" i="1"/>
  <c r="CA18" i="1"/>
  <c r="CB18" i="1"/>
  <c r="CC18" i="1"/>
  <c r="CD18" i="1"/>
  <c r="CE18" i="1"/>
  <c r="CH18" i="1"/>
  <c r="CI18" i="1"/>
  <c r="CJ18" i="1"/>
  <c r="CK18" i="1"/>
  <c r="CL18" i="1"/>
  <c r="BW19" i="1"/>
  <c r="BX19" i="1"/>
  <c r="BY19" i="1"/>
  <c r="BZ19" i="1"/>
  <c r="CA19" i="1"/>
  <c r="CB19" i="1"/>
  <c r="CC19" i="1"/>
  <c r="CD19" i="1"/>
  <c r="CE19" i="1"/>
  <c r="CH19" i="1"/>
  <c r="CI19" i="1"/>
  <c r="CJ19" i="1"/>
  <c r="CK19" i="1"/>
  <c r="CL19" i="1"/>
  <c r="BW20" i="1"/>
  <c r="BX20" i="1"/>
  <c r="BY20" i="1"/>
  <c r="BZ20" i="1"/>
  <c r="CA20" i="1"/>
  <c r="CB20" i="1"/>
  <c r="CC20" i="1"/>
  <c r="CD20" i="1"/>
  <c r="CE20" i="1"/>
  <c r="CH20" i="1"/>
  <c r="CI20" i="1"/>
  <c r="CJ20" i="1"/>
  <c r="CK20" i="1"/>
  <c r="CL20" i="1"/>
  <c r="BW21" i="1"/>
  <c r="BX21" i="1"/>
  <c r="BY21" i="1"/>
  <c r="BZ21" i="1"/>
  <c r="CA21" i="1"/>
  <c r="CB21" i="1"/>
  <c r="CC21" i="1"/>
  <c r="CD21" i="1"/>
  <c r="CE21" i="1"/>
  <c r="CH21" i="1"/>
  <c r="CI21" i="1"/>
  <c r="CJ21" i="1"/>
  <c r="CK21" i="1"/>
  <c r="CL21" i="1"/>
  <c r="BW22" i="1"/>
  <c r="BX22" i="1"/>
  <c r="BY22" i="1"/>
  <c r="BZ22" i="1"/>
  <c r="CA22" i="1"/>
  <c r="CB22" i="1"/>
  <c r="CC22" i="1"/>
  <c r="CD22" i="1"/>
  <c r="CE22" i="1"/>
  <c r="CH22" i="1"/>
  <c r="CI22" i="1"/>
  <c r="CJ22" i="1"/>
  <c r="CK22" i="1"/>
  <c r="CL22" i="1"/>
  <c r="BW26" i="1"/>
  <c r="BX26" i="1"/>
  <c r="BY26" i="1"/>
  <c r="BZ26" i="1"/>
  <c r="CA26" i="1"/>
  <c r="CB26" i="1"/>
  <c r="CC26" i="1"/>
  <c r="CD26" i="1"/>
  <c r="CE26" i="1"/>
  <c r="CH26" i="1"/>
  <c r="CI26" i="1"/>
  <c r="CJ26" i="1"/>
  <c r="CK26" i="1"/>
  <c r="CL26" i="1"/>
  <c r="BW27" i="1"/>
  <c r="BX27" i="1"/>
  <c r="BY27" i="1"/>
  <c r="BZ27" i="1"/>
  <c r="CA27" i="1"/>
  <c r="CB27" i="1"/>
  <c r="CC27" i="1"/>
  <c r="CD27" i="1"/>
  <c r="CE27" i="1"/>
  <c r="CH27" i="1"/>
  <c r="CI27" i="1"/>
  <c r="CJ27" i="1"/>
  <c r="CK27" i="1"/>
  <c r="CL27" i="1"/>
  <c r="BW28" i="1"/>
  <c r="BX28" i="1"/>
  <c r="BY28" i="1"/>
  <c r="BZ28" i="1"/>
  <c r="CA28" i="1"/>
  <c r="CB28" i="1"/>
  <c r="CC28" i="1"/>
  <c r="CD28" i="1"/>
  <c r="CE28" i="1"/>
  <c r="CH28" i="1"/>
  <c r="CI28" i="1"/>
  <c r="CJ28" i="1"/>
  <c r="CK28" i="1"/>
  <c r="CL28" i="1"/>
  <c r="BW29" i="1"/>
  <c r="BX29" i="1"/>
  <c r="BY29" i="1"/>
  <c r="BZ29" i="1"/>
  <c r="CA29" i="1"/>
  <c r="CB29" i="1"/>
  <c r="CC29" i="1"/>
  <c r="CD29" i="1"/>
  <c r="CE29" i="1"/>
  <c r="CH29" i="1"/>
  <c r="CI29" i="1"/>
  <c r="CJ29" i="1"/>
  <c r="CK29" i="1"/>
  <c r="CL29" i="1"/>
  <c r="BW30" i="1"/>
  <c r="BX30" i="1"/>
  <c r="BY30" i="1"/>
  <c r="BZ30" i="1"/>
  <c r="CA30" i="1"/>
  <c r="CB30" i="1"/>
  <c r="CC30" i="1"/>
  <c r="CD30" i="1"/>
  <c r="CE30" i="1"/>
  <c r="CH30" i="1"/>
  <c r="CI30" i="1"/>
  <c r="CJ30" i="1"/>
  <c r="CK30" i="1"/>
  <c r="CL30" i="1"/>
  <c r="BW31" i="1"/>
  <c r="BX31" i="1"/>
  <c r="BY31" i="1"/>
  <c r="BZ31" i="1"/>
  <c r="CA31" i="1"/>
  <c r="CB31" i="1"/>
  <c r="CC31" i="1"/>
  <c r="CD31" i="1"/>
  <c r="CE31" i="1"/>
  <c r="CH31" i="1"/>
  <c r="CI31" i="1"/>
  <c r="CJ31" i="1"/>
  <c r="CK31" i="1"/>
  <c r="CL31" i="1"/>
  <c r="BW32" i="1"/>
  <c r="BX32" i="1"/>
  <c r="BY32" i="1"/>
  <c r="BZ32" i="1"/>
  <c r="CA32" i="1"/>
  <c r="CB32" i="1"/>
  <c r="CC32" i="1"/>
  <c r="CD32" i="1"/>
  <c r="CE32" i="1"/>
  <c r="CH32" i="1"/>
  <c r="CI32" i="1"/>
  <c r="CJ32" i="1"/>
  <c r="CK32" i="1"/>
  <c r="CL32" i="1"/>
  <c r="BW33" i="1"/>
  <c r="BX33" i="1"/>
  <c r="BY33" i="1"/>
  <c r="BZ33" i="1"/>
  <c r="CA33" i="1"/>
  <c r="CB33" i="1"/>
  <c r="CC33" i="1"/>
  <c r="CD33" i="1"/>
  <c r="CE33" i="1"/>
  <c r="CH33" i="1"/>
  <c r="CI33" i="1"/>
  <c r="CJ33" i="1"/>
  <c r="CK33" i="1"/>
  <c r="CL33" i="1"/>
  <c r="BW37" i="1"/>
  <c r="BX37" i="1"/>
  <c r="BY37" i="1"/>
  <c r="BZ37" i="1"/>
  <c r="CA37" i="1"/>
  <c r="CB37" i="1"/>
  <c r="CC37" i="1"/>
  <c r="CD37" i="1"/>
  <c r="CE37" i="1"/>
  <c r="CH37" i="1"/>
  <c r="CI37" i="1"/>
  <c r="CJ37" i="1"/>
  <c r="CK37" i="1"/>
  <c r="CL37" i="1"/>
  <c r="BW38" i="1"/>
  <c r="BX38" i="1"/>
  <c r="BY38" i="1"/>
  <c r="BZ38" i="1"/>
  <c r="CA38" i="1"/>
  <c r="CB38" i="1"/>
  <c r="CC38" i="1"/>
  <c r="CD38" i="1"/>
  <c r="CE38" i="1"/>
  <c r="CH38" i="1"/>
  <c r="CI38" i="1"/>
  <c r="CJ38" i="1"/>
  <c r="CK38" i="1"/>
  <c r="CL38" i="1"/>
  <c r="BW39" i="1"/>
  <c r="BX39" i="1"/>
  <c r="BY39" i="1"/>
  <c r="BZ39" i="1"/>
  <c r="CA39" i="1"/>
  <c r="CB39" i="1"/>
  <c r="CC39" i="1"/>
  <c r="CD39" i="1"/>
  <c r="CE39" i="1"/>
  <c r="CH39" i="1"/>
  <c r="CI39" i="1"/>
  <c r="CJ39" i="1"/>
  <c r="CK39" i="1"/>
  <c r="CL39" i="1"/>
  <c r="BW40" i="1"/>
  <c r="BX40" i="1"/>
  <c r="BY40" i="1"/>
  <c r="BZ40" i="1"/>
  <c r="CA40" i="1"/>
  <c r="CB40" i="1"/>
  <c r="CC40" i="1"/>
  <c r="CD40" i="1"/>
  <c r="CE40" i="1"/>
  <c r="CH40" i="1"/>
  <c r="CI40" i="1"/>
  <c r="CJ40" i="1"/>
  <c r="CK40" i="1"/>
  <c r="CL40" i="1"/>
  <c r="BW41" i="1"/>
  <c r="BX41" i="1"/>
  <c r="BY41" i="1"/>
  <c r="BZ41" i="1"/>
  <c r="CA41" i="1"/>
  <c r="CB41" i="1"/>
  <c r="CC41" i="1"/>
  <c r="CD41" i="1"/>
  <c r="CE41" i="1"/>
  <c r="CH41" i="1"/>
  <c r="CI41" i="1"/>
  <c r="CJ41" i="1"/>
  <c r="CK41" i="1"/>
  <c r="CL41" i="1"/>
  <c r="BW42" i="1"/>
  <c r="BX42" i="1"/>
  <c r="BY42" i="1"/>
  <c r="BZ42" i="1"/>
  <c r="CA42" i="1"/>
  <c r="CB42" i="1"/>
  <c r="CC42" i="1"/>
  <c r="CD42" i="1"/>
  <c r="CE42" i="1"/>
  <c r="CH42" i="1"/>
  <c r="CI42" i="1"/>
  <c r="CJ42" i="1"/>
  <c r="CK42" i="1"/>
  <c r="CL42" i="1"/>
  <c r="BW43" i="1"/>
  <c r="BX43" i="1"/>
  <c r="BY43" i="1"/>
  <c r="BZ43" i="1"/>
  <c r="CA43" i="1"/>
  <c r="CB43" i="1"/>
  <c r="CC43" i="1"/>
  <c r="CD43" i="1"/>
  <c r="CE43" i="1"/>
  <c r="CH43" i="1"/>
  <c r="CI43" i="1"/>
  <c r="CJ43" i="1"/>
  <c r="CK43" i="1"/>
  <c r="CL43" i="1"/>
  <c r="BW44" i="1"/>
  <c r="BX44" i="1"/>
  <c r="BY44" i="1"/>
  <c r="BZ44" i="1"/>
  <c r="CA44" i="1"/>
  <c r="CB44" i="1"/>
  <c r="CC44" i="1"/>
  <c r="CD44" i="1"/>
  <c r="CE44" i="1"/>
  <c r="CH44" i="1"/>
  <c r="CI44" i="1"/>
  <c r="CJ44" i="1"/>
  <c r="CK44" i="1"/>
  <c r="CL44" i="1"/>
  <c r="BW48" i="1"/>
  <c r="BX48" i="1"/>
  <c r="BY48" i="1"/>
  <c r="BZ48" i="1"/>
  <c r="CA48" i="1"/>
  <c r="CB48" i="1"/>
  <c r="CC48" i="1"/>
  <c r="CD48" i="1"/>
  <c r="CE48" i="1"/>
  <c r="CH48" i="1"/>
  <c r="CI48" i="1"/>
  <c r="CJ48" i="1"/>
  <c r="CK48" i="1"/>
  <c r="CL48" i="1"/>
  <c r="BW49" i="1"/>
  <c r="BX49" i="1"/>
  <c r="BY49" i="1"/>
  <c r="BZ49" i="1"/>
  <c r="CA49" i="1"/>
  <c r="CB49" i="1"/>
  <c r="CC49" i="1"/>
  <c r="CD49" i="1"/>
  <c r="CE49" i="1"/>
  <c r="CH49" i="1"/>
  <c r="CI49" i="1"/>
  <c r="CJ49" i="1"/>
  <c r="CK49" i="1"/>
  <c r="CL49" i="1"/>
  <c r="BW50" i="1"/>
  <c r="BX50" i="1"/>
  <c r="BY50" i="1"/>
  <c r="BZ50" i="1"/>
  <c r="CA50" i="1"/>
  <c r="CB50" i="1"/>
  <c r="CC50" i="1"/>
  <c r="CD50" i="1"/>
  <c r="CE50" i="1"/>
  <c r="CH50" i="1"/>
  <c r="CI50" i="1"/>
  <c r="CJ50" i="1"/>
  <c r="CK50" i="1"/>
  <c r="CL50" i="1"/>
  <c r="BW51" i="1"/>
  <c r="BX51" i="1"/>
  <c r="BY51" i="1"/>
  <c r="BZ51" i="1"/>
  <c r="CA51" i="1"/>
  <c r="CB51" i="1"/>
  <c r="CC51" i="1"/>
  <c r="CD51" i="1"/>
  <c r="CE51" i="1"/>
  <c r="CH51" i="1"/>
  <c r="CI51" i="1"/>
  <c r="CJ51" i="1"/>
  <c r="CK51" i="1"/>
  <c r="CL51" i="1"/>
  <c r="BW52" i="1"/>
  <c r="BX52" i="1"/>
  <c r="BY52" i="1"/>
  <c r="BZ52" i="1"/>
  <c r="CA52" i="1"/>
  <c r="CB52" i="1"/>
  <c r="CC52" i="1"/>
  <c r="CD52" i="1"/>
  <c r="CE52" i="1"/>
  <c r="CH52" i="1"/>
  <c r="CI52" i="1"/>
  <c r="CJ52" i="1"/>
  <c r="CK52" i="1"/>
  <c r="CL52" i="1"/>
  <c r="BW53" i="1"/>
  <c r="BX53" i="1"/>
  <c r="BY53" i="1"/>
  <c r="BZ53" i="1"/>
  <c r="CA53" i="1"/>
  <c r="CB53" i="1"/>
  <c r="CC53" i="1"/>
  <c r="CD53" i="1"/>
  <c r="CE53" i="1"/>
  <c r="CH53" i="1"/>
  <c r="CI53" i="1"/>
  <c r="CJ53" i="1"/>
  <c r="CK53" i="1"/>
  <c r="CL53" i="1"/>
  <c r="BW54" i="1"/>
  <c r="BX54" i="1"/>
  <c r="BY54" i="1"/>
  <c r="BZ54" i="1"/>
  <c r="CA54" i="1"/>
  <c r="CB54" i="1"/>
  <c r="CC54" i="1"/>
  <c r="CD54" i="1"/>
  <c r="CE54" i="1"/>
  <c r="CH54" i="1"/>
  <c r="CI54" i="1"/>
  <c r="CJ54" i="1"/>
  <c r="CK54" i="1"/>
  <c r="CL54" i="1"/>
  <c r="BW55" i="1"/>
  <c r="BX55" i="1"/>
  <c r="BY55" i="1"/>
  <c r="BZ55" i="1"/>
  <c r="CA55" i="1"/>
  <c r="CB55" i="1"/>
  <c r="CC55" i="1"/>
  <c r="CD55" i="1"/>
  <c r="CE55" i="1"/>
  <c r="CH55" i="1"/>
  <c r="CI55" i="1"/>
  <c r="CJ55" i="1"/>
  <c r="CK55" i="1"/>
  <c r="CL55" i="1"/>
  <c r="BW59" i="1"/>
  <c r="BX59" i="1"/>
  <c r="BY59" i="1"/>
  <c r="BZ59" i="1"/>
  <c r="CA59" i="1"/>
  <c r="CB59" i="1"/>
  <c r="CC59" i="1"/>
  <c r="CD59" i="1"/>
  <c r="CE59" i="1"/>
  <c r="CH59" i="1"/>
  <c r="CI59" i="1"/>
  <c r="CJ59" i="1"/>
  <c r="CK59" i="1"/>
  <c r="CL59" i="1"/>
  <c r="BW60" i="1"/>
  <c r="BX60" i="1"/>
  <c r="BY60" i="1"/>
  <c r="BZ60" i="1"/>
  <c r="CA60" i="1"/>
  <c r="CB60" i="1"/>
  <c r="CC60" i="1"/>
  <c r="CD60" i="1"/>
  <c r="CE60" i="1"/>
  <c r="CH60" i="1"/>
  <c r="CI60" i="1"/>
  <c r="CJ60" i="1"/>
  <c r="CK60" i="1"/>
  <c r="CL60" i="1"/>
  <c r="BW61" i="1"/>
  <c r="BX61" i="1"/>
  <c r="BY61" i="1"/>
  <c r="BZ61" i="1"/>
  <c r="CA61" i="1"/>
  <c r="CB61" i="1"/>
  <c r="CC61" i="1"/>
  <c r="CD61" i="1"/>
  <c r="CE61" i="1"/>
  <c r="CH61" i="1"/>
  <c r="CI61" i="1"/>
  <c r="CJ61" i="1"/>
  <c r="CK61" i="1"/>
  <c r="CL61" i="1"/>
  <c r="BW62" i="1"/>
  <c r="BX62" i="1"/>
  <c r="BY62" i="1"/>
  <c r="BZ62" i="1"/>
  <c r="CA62" i="1"/>
  <c r="CB62" i="1"/>
  <c r="CC62" i="1"/>
  <c r="CD62" i="1"/>
  <c r="CE62" i="1"/>
  <c r="CH62" i="1"/>
  <c r="CI62" i="1"/>
  <c r="CJ62" i="1"/>
  <c r="CK62" i="1"/>
  <c r="CL62" i="1"/>
  <c r="BW63" i="1"/>
  <c r="BX63" i="1"/>
  <c r="BY63" i="1"/>
  <c r="BZ63" i="1"/>
  <c r="CA63" i="1"/>
  <c r="CB63" i="1"/>
  <c r="CC63" i="1"/>
  <c r="CD63" i="1"/>
  <c r="CE63" i="1"/>
  <c r="CH63" i="1"/>
  <c r="CI63" i="1"/>
  <c r="CJ63" i="1"/>
  <c r="CK63" i="1"/>
  <c r="CL63" i="1"/>
  <c r="BW64" i="1"/>
  <c r="BX64" i="1"/>
  <c r="BY64" i="1"/>
  <c r="BZ64" i="1"/>
  <c r="CA64" i="1"/>
  <c r="CB64" i="1"/>
  <c r="CC64" i="1"/>
  <c r="CD64" i="1"/>
  <c r="CE64" i="1"/>
  <c r="CH64" i="1"/>
  <c r="CI64" i="1"/>
  <c r="CJ64" i="1"/>
  <c r="CK64" i="1"/>
  <c r="CL64" i="1"/>
  <c r="BW65" i="1"/>
  <c r="BX65" i="1"/>
  <c r="BY65" i="1"/>
  <c r="BZ65" i="1"/>
  <c r="CA65" i="1"/>
  <c r="CB65" i="1"/>
  <c r="CC65" i="1"/>
  <c r="CD65" i="1"/>
  <c r="CE65" i="1"/>
  <c r="CH65" i="1"/>
  <c r="CI65" i="1"/>
  <c r="CJ65" i="1"/>
  <c r="CK65" i="1"/>
  <c r="CL65" i="1"/>
  <c r="BW66" i="1"/>
  <c r="BX66" i="1"/>
  <c r="BY66" i="1"/>
  <c r="BZ66" i="1"/>
  <c r="CA66" i="1"/>
  <c r="CB66" i="1"/>
  <c r="CC66" i="1"/>
  <c r="CD66" i="1"/>
  <c r="CE66" i="1"/>
  <c r="CH66" i="1"/>
  <c r="CI66" i="1"/>
  <c r="CJ66" i="1"/>
  <c r="CK66" i="1"/>
  <c r="CL66" i="1"/>
  <c r="BW70" i="1"/>
  <c r="BX70" i="1"/>
  <c r="BY70" i="1"/>
  <c r="BZ70" i="1"/>
  <c r="CA70" i="1"/>
  <c r="CB70" i="1"/>
  <c r="CC70" i="1"/>
  <c r="CD70" i="1"/>
  <c r="CE70" i="1"/>
  <c r="CH70" i="1"/>
  <c r="CI70" i="1"/>
  <c r="CJ70" i="1"/>
  <c r="CK70" i="1"/>
  <c r="CL70" i="1"/>
  <c r="BW71" i="1"/>
  <c r="BX71" i="1"/>
  <c r="BY71" i="1"/>
  <c r="BZ71" i="1"/>
  <c r="CA71" i="1"/>
  <c r="CB71" i="1"/>
  <c r="CC71" i="1"/>
  <c r="CD71" i="1"/>
  <c r="CE71" i="1"/>
  <c r="CH71" i="1"/>
  <c r="CI71" i="1"/>
  <c r="CJ71" i="1"/>
  <c r="CK71" i="1"/>
  <c r="CL71" i="1"/>
  <c r="BW72" i="1"/>
  <c r="BX72" i="1"/>
  <c r="BY72" i="1"/>
  <c r="BZ72" i="1"/>
  <c r="CA72" i="1"/>
  <c r="CB72" i="1"/>
  <c r="CC72" i="1"/>
  <c r="CD72" i="1"/>
  <c r="CE72" i="1"/>
  <c r="CH72" i="1"/>
  <c r="CI72" i="1"/>
  <c r="CJ72" i="1"/>
  <c r="CK72" i="1"/>
  <c r="CL72" i="1"/>
  <c r="BW73" i="1"/>
  <c r="BX73" i="1"/>
  <c r="BY73" i="1"/>
  <c r="BZ73" i="1"/>
  <c r="CA73" i="1"/>
  <c r="CB73" i="1"/>
  <c r="CC73" i="1"/>
  <c r="CD73" i="1"/>
  <c r="CE73" i="1"/>
  <c r="CH73" i="1"/>
  <c r="CI73" i="1"/>
  <c r="CJ73" i="1"/>
  <c r="CK73" i="1"/>
  <c r="CL73" i="1"/>
  <c r="BW74" i="1"/>
  <c r="BX74" i="1"/>
  <c r="BY74" i="1"/>
  <c r="BZ74" i="1"/>
  <c r="CA74" i="1"/>
  <c r="CB74" i="1"/>
  <c r="CC74" i="1"/>
  <c r="CD74" i="1"/>
  <c r="CE74" i="1"/>
  <c r="CH74" i="1"/>
  <c r="CI74" i="1"/>
  <c r="CJ74" i="1"/>
  <c r="CK74" i="1"/>
  <c r="CL74" i="1"/>
  <c r="BW75" i="1"/>
  <c r="BX75" i="1"/>
  <c r="BY75" i="1"/>
  <c r="BZ75" i="1"/>
  <c r="CA75" i="1"/>
  <c r="CB75" i="1"/>
  <c r="CC75" i="1"/>
  <c r="CD75" i="1"/>
  <c r="CE75" i="1"/>
  <c r="CH75" i="1"/>
  <c r="CI75" i="1"/>
  <c r="CJ75" i="1"/>
  <c r="CK75" i="1"/>
  <c r="CL75" i="1"/>
  <c r="BW76" i="1"/>
  <c r="BX76" i="1"/>
  <c r="BY76" i="1"/>
  <c r="BZ76" i="1"/>
  <c r="CA76" i="1"/>
  <c r="CB76" i="1"/>
  <c r="CC76" i="1"/>
  <c r="CD76" i="1"/>
  <c r="CE76" i="1"/>
  <c r="CH76" i="1"/>
  <c r="CI76" i="1"/>
  <c r="CJ76" i="1"/>
  <c r="CK76" i="1"/>
  <c r="CL76" i="1"/>
  <c r="BW77" i="1"/>
  <c r="BX77" i="1"/>
  <c r="BY77" i="1"/>
  <c r="BZ77" i="1"/>
  <c r="CA77" i="1"/>
  <c r="CB77" i="1"/>
  <c r="CC77" i="1"/>
  <c r="CD77" i="1"/>
  <c r="CE77" i="1"/>
  <c r="CH77" i="1"/>
  <c r="CI77" i="1"/>
  <c r="CJ77" i="1"/>
  <c r="CK77" i="1"/>
  <c r="CL77" i="1"/>
  <c r="BW81" i="1"/>
  <c r="BX81" i="1"/>
  <c r="BY81" i="1"/>
  <c r="BZ81" i="1"/>
  <c r="CA81" i="1"/>
  <c r="CB81" i="1"/>
  <c r="CC81" i="1"/>
  <c r="CD81" i="1"/>
  <c r="CE81" i="1"/>
  <c r="CH81" i="1"/>
  <c r="CI81" i="1"/>
  <c r="CJ81" i="1"/>
  <c r="CK81" i="1"/>
  <c r="CL81" i="1"/>
  <c r="BW82" i="1"/>
  <c r="BX82" i="1"/>
  <c r="BY82" i="1"/>
  <c r="BZ82" i="1"/>
  <c r="CA82" i="1"/>
  <c r="CB82" i="1"/>
  <c r="CC82" i="1"/>
  <c r="CD82" i="1"/>
  <c r="CE82" i="1"/>
  <c r="CH82" i="1"/>
  <c r="CI82" i="1"/>
  <c r="CJ82" i="1"/>
  <c r="CK82" i="1"/>
  <c r="CL82" i="1"/>
  <c r="BW83" i="1"/>
  <c r="BX83" i="1"/>
  <c r="BY83" i="1"/>
  <c r="BZ83" i="1"/>
  <c r="CA83" i="1"/>
  <c r="CB83" i="1"/>
  <c r="CC83" i="1"/>
  <c r="CD83" i="1"/>
  <c r="CE83" i="1"/>
  <c r="CH83" i="1"/>
  <c r="CI83" i="1"/>
  <c r="CJ83" i="1"/>
  <c r="CK83" i="1"/>
  <c r="CL83" i="1"/>
  <c r="BW84" i="1"/>
  <c r="BX84" i="1"/>
  <c r="BY84" i="1"/>
  <c r="BZ84" i="1"/>
  <c r="CA84" i="1"/>
  <c r="CB84" i="1"/>
  <c r="CC84" i="1"/>
  <c r="CD84" i="1"/>
  <c r="CE84" i="1"/>
  <c r="CH84" i="1"/>
  <c r="CI84" i="1"/>
  <c r="CJ84" i="1"/>
  <c r="CK84" i="1"/>
  <c r="CL84" i="1"/>
  <c r="BW85" i="1"/>
  <c r="BX85" i="1"/>
  <c r="BY85" i="1"/>
  <c r="BZ85" i="1"/>
  <c r="CA85" i="1"/>
  <c r="CB85" i="1"/>
  <c r="CC85" i="1"/>
  <c r="CD85" i="1"/>
  <c r="CE85" i="1"/>
  <c r="CH85" i="1"/>
  <c r="CI85" i="1"/>
  <c r="CJ85" i="1"/>
  <c r="CK85" i="1"/>
  <c r="CL85" i="1"/>
  <c r="BW86" i="1"/>
  <c r="BX86" i="1"/>
  <c r="BY86" i="1"/>
  <c r="BZ86" i="1"/>
  <c r="CA86" i="1"/>
  <c r="CB86" i="1"/>
  <c r="CC86" i="1"/>
  <c r="CD86" i="1"/>
  <c r="CE86" i="1"/>
  <c r="CH86" i="1"/>
  <c r="CI86" i="1"/>
  <c r="CJ86" i="1"/>
  <c r="CK86" i="1"/>
  <c r="CL86" i="1"/>
  <c r="BW87" i="1"/>
  <c r="BX87" i="1"/>
  <c r="BY87" i="1"/>
  <c r="BZ87" i="1"/>
  <c r="CA87" i="1"/>
  <c r="CB87" i="1"/>
  <c r="CC87" i="1"/>
  <c r="CD87" i="1"/>
  <c r="CE87" i="1"/>
  <c r="CH87" i="1"/>
  <c r="CI87" i="1"/>
  <c r="CJ87" i="1"/>
  <c r="CK87" i="1"/>
  <c r="CL87" i="1"/>
  <c r="BW88" i="1"/>
  <c r="BX88" i="1"/>
  <c r="BY88" i="1"/>
  <c r="BZ88" i="1"/>
  <c r="CA88" i="1"/>
  <c r="CB88" i="1"/>
  <c r="CC88" i="1"/>
  <c r="CD88" i="1"/>
  <c r="CE88" i="1"/>
  <c r="CH88" i="1"/>
  <c r="CI88" i="1"/>
  <c r="CJ88" i="1"/>
  <c r="CK88" i="1"/>
  <c r="CL88" i="1"/>
  <c r="BV5" i="1"/>
  <c r="BV6" i="1"/>
  <c r="BV7" i="1"/>
  <c r="BV8" i="1"/>
  <c r="BV9" i="1"/>
  <c r="BV10" i="1"/>
  <c r="BV11" i="1"/>
  <c r="BV15" i="1"/>
  <c r="BV16" i="1"/>
  <c r="BV17" i="1"/>
  <c r="BV18" i="1"/>
  <c r="BV19" i="1"/>
  <c r="BV20" i="1"/>
  <c r="BV21" i="1"/>
  <c r="BV22" i="1"/>
  <c r="BV26" i="1"/>
  <c r="BV27" i="1"/>
  <c r="BV28" i="1"/>
  <c r="BV29" i="1"/>
  <c r="BV30" i="1"/>
  <c r="BV31" i="1"/>
  <c r="BV32" i="1"/>
  <c r="BV33" i="1"/>
  <c r="BV37" i="1"/>
  <c r="BV38" i="1"/>
  <c r="BV39" i="1"/>
  <c r="BV40" i="1"/>
  <c r="BV41" i="1"/>
  <c r="BV42" i="1"/>
  <c r="BV43" i="1"/>
  <c r="BV44" i="1"/>
  <c r="BV48" i="1"/>
  <c r="BV49" i="1"/>
  <c r="BV50" i="1"/>
  <c r="BV51" i="1"/>
  <c r="BV52" i="1"/>
  <c r="BV53" i="1"/>
  <c r="BV54" i="1"/>
  <c r="BV55" i="1"/>
  <c r="BV59" i="1"/>
  <c r="BV60" i="1"/>
  <c r="BV61" i="1"/>
  <c r="BV62" i="1"/>
  <c r="BV63" i="1"/>
  <c r="BV64" i="1"/>
  <c r="BV65" i="1"/>
  <c r="BV66" i="1"/>
  <c r="BV70" i="1"/>
  <c r="BV71" i="1"/>
  <c r="BV72" i="1"/>
  <c r="BV73" i="1"/>
  <c r="BV74" i="1"/>
  <c r="BV75" i="1"/>
  <c r="BV76" i="1"/>
  <c r="BV77" i="1"/>
  <c r="BV81" i="1"/>
  <c r="BV82" i="1"/>
  <c r="BV83" i="1"/>
  <c r="BV84" i="1"/>
  <c r="BV85" i="1"/>
  <c r="BV86" i="1"/>
  <c r="BV87" i="1"/>
  <c r="BV88" i="1"/>
  <c r="BV4" i="1"/>
  <c r="S88" i="1"/>
  <c r="R88" i="1"/>
  <c r="Q88" i="1"/>
  <c r="P88" i="1"/>
  <c r="O88" i="1"/>
  <c r="L88" i="1"/>
  <c r="K88" i="1"/>
  <c r="J88" i="1"/>
  <c r="I88" i="1"/>
  <c r="H88" i="1"/>
  <c r="G88" i="1"/>
  <c r="F88" i="1"/>
  <c r="E88" i="1"/>
  <c r="D88" i="1"/>
  <c r="C88" i="1"/>
  <c r="S87" i="1"/>
  <c r="R87" i="1"/>
  <c r="Q87" i="1"/>
  <c r="P87" i="1"/>
  <c r="O87" i="1"/>
  <c r="L87" i="1"/>
  <c r="K87" i="1"/>
  <c r="J87" i="1"/>
  <c r="I87" i="1"/>
  <c r="H87" i="1"/>
  <c r="G87" i="1"/>
  <c r="F87" i="1"/>
  <c r="E87" i="1"/>
  <c r="D87" i="1"/>
  <c r="C87" i="1"/>
  <c r="S86" i="1"/>
  <c r="R86" i="1"/>
  <c r="Q86" i="1"/>
  <c r="P86" i="1"/>
  <c r="O86" i="1"/>
  <c r="L86" i="1"/>
  <c r="K86" i="1"/>
  <c r="J86" i="1"/>
  <c r="I86" i="1"/>
  <c r="H86" i="1"/>
  <c r="G86" i="1"/>
  <c r="F86" i="1"/>
  <c r="E86" i="1"/>
  <c r="D86" i="1"/>
  <c r="C86" i="1"/>
  <c r="S85" i="1"/>
  <c r="R85" i="1"/>
  <c r="Q85" i="1"/>
  <c r="P85" i="1"/>
  <c r="O85" i="1"/>
  <c r="L85" i="1"/>
  <c r="K85" i="1"/>
  <c r="J85" i="1"/>
  <c r="I85" i="1"/>
  <c r="H85" i="1"/>
  <c r="G85" i="1"/>
  <c r="F85" i="1"/>
  <c r="E85" i="1"/>
  <c r="D85" i="1"/>
  <c r="C85" i="1"/>
  <c r="S84" i="1"/>
  <c r="R84" i="1"/>
  <c r="Q84" i="1"/>
  <c r="P84" i="1"/>
  <c r="O84" i="1"/>
  <c r="L84" i="1"/>
  <c r="K84" i="1"/>
  <c r="J84" i="1"/>
  <c r="I84" i="1"/>
  <c r="H84" i="1"/>
  <c r="G84" i="1"/>
  <c r="F84" i="1"/>
  <c r="E84" i="1"/>
  <c r="D84" i="1"/>
  <c r="C84" i="1"/>
  <c r="S83" i="1"/>
  <c r="R83" i="1"/>
  <c r="Q83" i="1"/>
  <c r="P83" i="1"/>
  <c r="O83" i="1"/>
  <c r="L83" i="1"/>
  <c r="K83" i="1"/>
  <c r="J83" i="1"/>
  <c r="I83" i="1"/>
  <c r="H83" i="1"/>
  <c r="G83" i="1"/>
  <c r="F83" i="1"/>
  <c r="E83" i="1"/>
  <c r="D83" i="1"/>
  <c r="C83" i="1"/>
  <c r="S82" i="1"/>
  <c r="R82" i="1"/>
  <c r="Q82" i="1"/>
  <c r="P82" i="1"/>
  <c r="O82" i="1"/>
  <c r="L82" i="1"/>
  <c r="K82" i="1"/>
  <c r="J82" i="1"/>
  <c r="I82" i="1"/>
  <c r="H82" i="1"/>
  <c r="G82" i="1"/>
  <c r="F82" i="1"/>
  <c r="E82" i="1"/>
  <c r="D82" i="1"/>
  <c r="C82" i="1"/>
  <c r="S81" i="1"/>
  <c r="R81" i="1"/>
  <c r="Q81" i="1"/>
  <c r="P81" i="1"/>
  <c r="O81" i="1"/>
  <c r="L81" i="1"/>
  <c r="K81" i="1"/>
  <c r="J81" i="1"/>
  <c r="I81" i="1"/>
  <c r="H81" i="1"/>
  <c r="G81" i="1"/>
  <c r="F81" i="1"/>
  <c r="E81" i="1"/>
  <c r="D81" i="1"/>
  <c r="C81" i="1"/>
  <c r="S77" i="1"/>
  <c r="R77" i="1"/>
  <c r="Q77" i="1"/>
  <c r="P77" i="1"/>
  <c r="O77" i="1"/>
  <c r="L77" i="1"/>
  <c r="K77" i="1"/>
  <c r="J77" i="1"/>
  <c r="I77" i="1"/>
  <c r="H77" i="1"/>
  <c r="G77" i="1"/>
  <c r="F77" i="1"/>
  <c r="E77" i="1"/>
  <c r="D77" i="1"/>
  <c r="C77" i="1"/>
  <c r="S76" i="1"/>
  <c r="R76" i="1"/>
  <c r="Q76" i="1"/>
  <c r="P76" i="1"/>
  <c r="O76" i="1"/>
  <c r="L76" i="1"/>
  <c r="K76" i="1"/>
  <c r="J76" i="1"/>
  <c r="I76" i="1"/>
  <c r="H76" i="1"/>
  <c r="G76" i="1"/>
  <c r="F76" i="1"/>
  <c r="E76" i="1"/>
  <c r="D76" i="1"/>
  <c r="C76" i="1"/>
  <c r="S75" i="1"/>
  <c r="R75" i="1"/>
  <c r="Q75" i="1"/>
  <c r="P75" i="1"/>
  <c r="O75" i="1"/>
  <c r="L75" i="1"/>
  <c r="K75" i="1"/>
  <c r="J75" i="1"/>
  <c r="I75" i="1"/>
  <c r="H75" i="1"/>
  <c r="G75" i="1"/>
  <c r="F75" i="1"/>
  <c r="E75" i="1"/>
  <c r="D75" i="1"/>
  <c r="C75" i="1"/>
  <c r="S74" i="1"/>
  <c r="R74" i="1"/>
  <c r="Q74" i="1"/>
  <c r="P74" i="1"/>
  <c r="O74" i="1"/>
  <c r="L74" i="1"/>
  <c r="K74" i="1"/>
  <c r="J74" i="1"/>
  <c r="I74" i="1"/>
  <c r="H74" i="1"/>
  <c r="G74" i="1"/>
  <c r="F74" i="1"/>
  <c r="E74" i="1"/>
  <c r="D74" i="1"/>
  <c r="C74" i="1"/>
  <c r="S73" i="1"/>
  <c r="R73" i="1"/>
  <c r="Q73" i="1"/>
  <c r="P73" i="1"/>
  <c r="O73" i="1"/>
  <c r="L73" i="1"/>
  <c r="K73" i="1"/>
  <c r="J73" i="1"/>
  <c r="I73" i="1"/>
  <c r="H73" i="1"/>
  <c r="G73" i="1"/>
  <c r="F73" i="1"/>
  <c r="E73" i="1"/>
  <c r="D73" i="1"/>
  <c r="C73" i="1"/>
  <c r="S72" i="1"/>
  <c r="R72" i="1"/>
  <c r="Q72" i="1"/>
  <c r="P72" i="1"/>
  <c r="O72" i="1"/>
  <c r="L72" i="1"/>
  <c r="K72" i="1"/>
  <c r="J72" i="1"/>
  <c r="I72" i="1"/>
  <c r="H72" i="1"/>
  <c r="G72" i="1"/>
  <c r="F72" i="1"/>
  <c r="E72" i="1"/>
  <c r="D72" i="1"/>
  <c r="C72" i="1"/>
  <c r="S71" i="1"/>
  <c r="R71" i="1"/>
  <c r="Q71" i="1"/>
  <c r="P71" i="1"/>
  <c r="O71" i="1"/>
  <c r="L71" i="1"/>
  <c r="K71" i="1"/>
  <c r="J71" i="1"/>
  <c r="I71" i="1"/>
  <c r="H71" i="1"/>
  <c r="G71" i="1"/>
  <c r="F71" i="1"/>
  <c r="E71" i="1"/>
  <c r="D71" i="1"/>
  <c r="C71" i="1"/>
  <c r="S70" i="1"/>
  <c r="R70" i="1"/>
  <c r="Q70" i="1"/>
  <c r="P70" i="1"/>
  <c r="O70" i="1"/>
  <c r="L70" i="1"/>
  <c r="K70" i="1"/>
  <c r="J70" i="1"/>
  <c r="I70" i="1"/>
  <c r="H70" i="1"/>
  <c r="G70" i="1"/>
  <c r="F70" i="1"/>
  <c r="E70" i="1"/>
  <c r="D70" i="1"/>
  <c r="C70" i="1"/>
  <c r="S66" i="1"/>
  <c r="R66" i="1"/>
  <c r="Q66" i="1"/>
  <c r="P66" i="1"/>
  <c r="O66" i="1"/>
  <c r="L66" i="1"/>
  <c r="K66" i="1"/>
  <c r="J66" i="1"/>
  <c r="I66" i="1"/>
  <c r="H66" i="1"/>
  <c r="G66" i="1"/>
  <c r="F66" i="1"/>
  <c r="E66" i="1"/>
  <c r="D66" i="1"/>
  <c r="C66" i="1"/>
  <c r="S65" i="1"/>
  <c r="R65" i="1"/>
  <c r="Q65" i="1"/>
  <c r="P65" i="1"/>
  <c r="O65" i="1"/>
  <c r="L65" i="1"/>
  <c r="K65" i="1"/>
  <c r="J65" i="1"/>
  <c r="I65" i="1"/>
  <c r="H65" i="1"/>
  <c r="G65" i="1"/>
  <c r="F65" i="1"/>
  <c r="E65" i="1"/>
  <c r="D65" i="1"/>
  <c r="C65" i="1"/>
  <c r="S64" i="1"/>
  <c r="R64" i="1"/>
  <c r="Q64" i="1"/>
  <c r="P64" i="1"/>
  <c r="O64" i="1"/>
  <c r="L64" i="1"/>
  <c r="K64" i="1"/>
  <c r="J64" i="1"/>
  <c r="I64" i="1"/>
  <c r="H64" i="1"/>
  <c r="G64" i="1"/>
  <c r="F64" i="1"/>
  <c r="E64" i="1"/>
  <c r="D64" i="1"/>
  <c r="C64" i="1"/>
  <c r="S63" i="1"/>
  <c r="R63" i="1"/>
  <c r="Q63" i="1"/>
  <c r="P63" i="1"/>
  <c r="O63" i="1"/>
  <c r="L63" i="1"/>
  <c r="K63" i="1"/>
  <c r="J63" i="1"/>
  <c r="I63" i="1"/>
  <c r="H63" i="1"/>
  <c r="G63" i="1"/>
  <c r="F63" i="1"/>
  <c r="E63" i="1"/>
  <c r="D63" i="1"/>
  <c r="C63" i="1"/>
  <c r="S62" i="1"/>
  <c r="R62" i="1"/>
  <c r="Q62" i="1"/>
  <c r="P62" i="1"/>
  <c r="O62" i="1"/>
  <c r="L62" i="1"/>
  <c r="K62" i="1"/>
  <c r="J62" i="1"/>
  <c r="I62" i="1"/>
  <c r="H62" i="1"/>
  <c r="G62" i="1"/>
  <c r="F62" i="1"/>
  <c r="E62" i="1"/>
  <c r="D62" i="1"/>
  <c r="C62" i="1"/>
  <c r="S61" i="1"/>
  <c r="R61" i="1"/>
  <c r="Q61" i="1"/>
  <c r="P61" i="1"/>
  <c r="O61" i="1"/>
  <c r="L61" i="1"/>
  <c r="K61" i="1"/>
  <c r="J61" i="1"/>
  <c r="I61" i="1"/>
  <c r="H61" i="1"/>
  <c r="G61" i="1"/>
  <c r="F61" i="1"/>
  <c r="E61" i="1"/>
  <c r="D61" i="1"/>
  <c r="C61" i="1"/>
  <c r="S60" i="1"/>
  <c r="R60" i="1"/>
  <c r="Q60" i="1"/>
  <c r="P60" i="1"/>
  <c r="O60" i="1"/>
  <c r="L60" i="1"/>
  <c r="K60" i="1"/>
  <c r="J60" i="1"/>
  <c r="I60" i="1"/>
  <c r="H60" i="1"/>
  <c r="G60" i="1"/>
  <c r="F60" i="1"/>
  <c r="E60" i="1"/>
  <c r="D60" i="1"/>
  <c r="C60" i="1"/>
  <c r="S59" i="1"/>
  <c r="R59" i="1"/>
  <c r="Q59" i="1"/>
  <c r="P59" i="1"/>
  <c r="O59" i="1"/>
  <c r="L59" i="1"/>
  <c r="K59" i="1"/>
  <c r="J59" i="1"/>
  <c r="I59" i="1"/>
  <c r="H59" i="1"/>
  <c r="G59" i="1"/>
  <c r="F59" i="1"/>
  <c r="E59" i="1"/>
  <c r="D59" i="1"/>
  <c r="C59" i="1"/>
  <c r="S55" i="1"/>
  <c r="R55" i="1"/>
  <c r="Q55" i="1"/>
  <c r="P55" i="1"/>
  <c r="O55" i="1"/>
  <c r="L55" i="1"/>
  <c r="K55" i="1"/>
  <c r="J55" i="1"/>
  <c r="I55" i="1"/>
  <c r="H55" i="1"/>
  <c r="G55" i="1"/>
  <c r="F55" i="1"/>
  <c r="E55" i="1"/>
  <c r="D55" i="1"/>
  <c r="C55" i="1"/>
  <c r="S54" i="1"/>
  <c r="R54" i="1"/>
  <c r="Q54" i="1"/>
  <c r="P54" i="1"/>
  <c r="O54" i="1"/>
  <c r="L54" i="1"/>
  <c r="K54" i="1"/>
  <c r="J54" i="1"/>
  <c r="I54" i="1"/>
  <c r="H54" i="1"/>
  <c r="G54" i="1"/>
  <c r="F54" i="1"/>
  <c r="E54" i="1"/>
  <c r="D54" i="1"/>
  <c r="C54" i="1"/>
  <c r="S53" i="1"/>
  <c r="R53" i="1"/>
  <c r="Q53" i="1"/>
  <c r="P53" i="1"/>
  <c r="O53" i="1"/>
  <c r="L53" i="1"/>
  <c r="K53" i="1"/>
  <c r="J53" i="1"/>
  <c r="I53" i="1"/>
  <c r="H53" i="1"/>
  <c r="G53" i="1"/>
  <c r="F53" i="1"/>
  <c r="E53" i="1"/>
  <c r="D53" i="1"/>
  <c r="C53" i="1"/>
  <c r="S52" i="1"/>
  <c r="R52" i="1"/>
  <c r="Q52" i="1"/>
  <c r="P52" i="1"/>
  <c r="O52" i="1"/>
  <c r="L52" i="1"/>
  <c r="K52" i="1"/>
  <c r="J52" i="1"/>
  <c r="I52" i="1"/>
  <c r="H52" i="1"/>
  <c r="G52" i="1"/>
  <c r="F52" i="1"/>
  <c r="E52" i="1"/>
  <c r="D52" i="1"/>
  <c r="C52" i="1"/>
  <c r="S51" i="1"/>
  <c r="R51" i="1"/>
  <c r="Q51" i="1"/>
  <c r="P51" i="1"/>
  <c r="O51" i="1"/>
  <c r="L51" i="1"/>
  <c r="K51" i="1"/>
  <c r="J51" i="1"/>
  <c r="I51" i="1"/>
  <c r="H51" i="1"/>
  <c r="G51" i="1"/>
  <c r="F51" i="1"/>
  <c r="E51" i="1"/>
  <c r="D51" i="1"/>
  <c r="C51" i="1"/>
  <c r="S50" i="1"/>
  <c r="R50" i="1"/>
  <c r="Q50" i="1"/>
  <c r="P50" i="1"/>
  <c r="O50" i="1"/>
  <c r="L50" i="1"/>
  <c r="K50" i="1"/>
  <c r="J50" i="1"/>
  <c r="I50" i="1"/>
  <c r="H50" i="1"/>
  <c r="G50" i="1"/>
  <c r="F50" i="1"/>
  <c r="E50" i="1"/>
  <c r="D50" i="1"/>
  <c r="C50" i="1"/>
  <c r="S49" i="1"/>
  <c r="R49" i="1"/>
  <c r="Q49" i="1"/>
  <c r="P49" i="1"/>
  <c r="O49" i="1"/>
  <c r="L49" i="1"/>
  <c r="K49" i="1"/>
  <c r="J49" i="1"/>
  <c r="I49" i="1"/>
  <c r="H49" i="1"/>
  <c r="G49" i="1"/>
  <c r="F49" i="1"/>
  <c r="E49" i="1"/>
  <c r="D49" i="1"/>
  <c r="C49" i="1"/>
  <c r="S48" i="1"/>
  <c r="R48" i="1"/>
  <c r="Q48" i="1"/>
  <c r="P48" i="1"/>
  <c r="O48" i="1"/>
  <c r="L48" i="1"/>
  <c r="K48" i="1"/>
  <c r="J48" i="1"/>
  <c r="I48" i="1"/>
  <c r="H48" i="1"/>
  <c r="G48" i="1"/>
  <c r="F48" i="1"/>
  <c r="E48" i="1"/>
  <c r="D48" i="1"/>
  <c r="C48" i="1"/>
  <c r="S44" i="1"/>
  <c r="R44" i="1"/>
  <c r="Q44" i="1"/>
  <c r="P44" i="1"/>
  <c r="O44" i="1"/>
  <c r="L44" i="1"/>
  <c r="K44" i="1"/>
  <c r="J44" i="1"/>
  <c r="I44" i="1"/>
  <c r="H44" i="1"/>
  <c r="G44" i="1"/>
  <c r="F44" i="1"/>
  <c r="E44" i="1"/>
  <c r="D44" i="1"/>
  <c r="C44" i="1"/>
  <c r="S43" i="1"/>
  <c r="R43" i="1"/>
  <c r="Q43" i="1"/>
  <c r="P43" i="1"/>
  <c r="O43" i="1"/>
  <c r="L43" i="1"/>
  <c r="K43" i="1"/>
  <c r="J43" i="1"/>
  <c r="I43" i="1"/>
  <c r="H43" i="1"/>
  <c r="G43" i="1"/>
  <c r="F43" i="1"/>
  <c r="E43" i="1"/>
  <c r="D43" i="1"/>
  <c r="C43" i="1"/>
  <c r="S42" i="1"/>
  <c r="R42" i="1"/>
  <c r="Q42" i="1"/>
  <c r="P42" i="1"/>
  <c r="O42" i="1"/>
  <c r="L42" i="1"/>
  <c r="K42" i="1"/>
  <c r="J42" i="1"/>
  <c r="I42" i="1"/>
  <c r="H42" i="1"/>
  <c r="G42" i="1"/>
  <c r="F42" i="1"/>
  <c r="E42" i="1"/>
  <c r="D42" i="1"/>
  <c r="C42" i="1"/>
  <c r="S41" i="1"/>
  <c r="R41" i="1"/>
  <c r="Q41" i="1"/>
  <c r="P41" i="1"/>
  <c r="O41" i="1"/>
  <c r="L41" i="1"/>
  <c r="K41" i="1"/>
  <c r="J41" i="1"/>
  <c r="I41" i="1"/>
  <c r="H41" i="1"/>
  <c r="G41" i="1"/>
  <c r="F41" i="1"/>
  <c r="E41" i="1"/>
  <c r="D41" i="1"/>
  <c r="C41" i="1"/>
  <c r="S40" i="1"/>
  <c r="R40" i="1"/>
  <c r="Q40" i="1"/>
  <c r="P40" i="1"/>
  <c r="O40" i="1"/>
  <c r="L40" i="1"/>
  <c r="K40" i="1"/>
  <c r="J40" i="1"/>
  <c r="I40" i="1"/>
  <c r="H40" i="1"/>
  <c r="G40" i="1"/>
  <c r="F40" i="1"/>
  <c r="E40" i="1"/>
  <c r="D40" i="1"/>
  <c r="C40" i="1"/>
  <c r="S39" i="1"/>
  <c r="R39" i="1"/>
  <c r="Q39" i="1"/>
  <c r="P39" i="1"/>
  <c r="O39" i="1"/>
  <c r="L39" i="1"/>
  <c r="K39" i="1"/>
  <c r="J39" i="1"/>
  <c r="I39" i="1"/>
  <c r="H39" i="1"/>
  <c r="G39" i="1"/>
  <c r="F39" i="1"/>
  <c r="E39" i="1"/>
  <c r="D39" i="1"/>
  <c r="C39" i="1"/>
  <c r="S38" i="1"/>
  <c r="R38" i="1"/>
  <c r="Q38" i="1"/>
  <c r="P38" i="1"/>
  <c r="O38" i="1"/>
  <c r="L38" i="1"/>
  <c r="K38" i="1"/>
  <c r="J38" i="1"/>
  <c r="I38" i="1"/>
  <c r="H38" i="1"/>
  <c r="G38" i="1"/>
  <c r="F38" i="1"/>
  <c r="E38" i="1"/>
  <c r="D38" i="1"/>
  <c r="C38" i="1"/>
  <c r="S37" i="1"/>
  <c r="R37" i="1"/>
  <c r="Q37" i="1"/>
  <c r="P37" i="1"/>
  <c r="O37" i="1"/>
  <c r="L37" i="1"/>
  <c r="K37" i="1"/>
  <c r="J37" i="1"/>
  <c r="I37" i="1"/>
  <c r="H37" i="1"/>
  <c r="G37" i="1"/>
  <c r="F37" i="1"/>
  <c r="E37" i="1"/>
  <c r="D37" i="1"/>
  <c r="C37" i="1"/>
  <c r="S33" i="1"/>
  <c r="R33" i="1"/>
  <c r="Q33" i="1"/>
  <c r="P33" i="1"/>
  <c r="O33" i="1"/>
  <c r="L33" i="1"/>
  <c r="K33" i="1"/>
  <c r="J33" i="1"/>
  <c r="I33" i="1"/>
  <c r="H33" i="1"/>
  <c r="G33" i="1"/>
  <c r="F33" i="1"/>
  <c r="E33" i="1"/>
  <c r="D33" i="1"/>
  <c r="C33" i="1"/>
  <c r="S32" i="1"/>
  <c r="R32" i="1"/>
  <c r="Q32" i="1"/>
  <c r="P32" i="1"/>
  <c r="O32" i="1"/>
  <c r="L32" i="1"/>
  <c r="K32" i="1"/>
  <c r="J32" i="1"/>
  <c r="I32" i="1"/>
  <c r="H32" i="1"/>
  <c r="G32" i="1"/>
  <c r="F32" i="1"/>
  <c r="E32" i="1"/>
  <c r="D32" i="1"/>
  <c r="C32" i="1"/>
  <c r="S31" i="1"/>
  <c r="R31" i="1"/>
  <c r="Q31" i="1"/>
  <c r="P31" i="1"/>
  <c r="O31" i="1"/>
  <c r="L31" i="1"/>
  <c r="K31" i="1"/>
  <c r="J31" i="1"/>
  <c r="I31" i="1"/>
  <c r="H31" i="1"/>
  <c r="G31" i="1"/>
  <c r="F31" i="1"/>
  <c r="E31" i="1"/>
  <c r="D31" i="1"/>
  <c r="C31" i="1"/>
  <c r="S30" i="1"/>
  <c r="R30" i="1"/>
  <c r="Q30" i="1"/>
  <c r="P30" i="1"/>
  <c r="O30" i="1"/>
  <c r="L30" i="1"/>
  <c r="K30" i="1"/>
  <c r="J30" i="1"/>
  <c r="I30" i="1"/>
  <c r="H30" i="1"/>
  <c r="G30" i="1"/>
  <c r="F30" i="1"/>
  <c r="E30" i="1"/>
  <c r="D30" i="1"/>
  <c r="C30" i="1"/>
  <c r="S29" i="1"/>
  <c r="R29" i="1"/>
  <c r="Q29" i="1"/>
  <c r="P29" i="1"/>
  <c r="O29" i="1"/>
  <c r="L29" i="1"/>
  <c r="K29" i="1"/>
  <c r="J29" i="1"/>
  <c r="I29" i="1"/>
  <c r="H29" i="1"/>
  <c r="G29" i="1"/>
  <c r="F29" i="1"/>
  <c r="E29" i="1"/>
  <c r="D29" i="1"/>
  <c r="C29" i="1"/>
  <c r="S28" i="1"/>
  <c r="R28" i="1"/>
  <c r="Q28" i="1"/>
  <c r="P28" i="1"/>
  <c r="O28" i="1"/>
  <c r="L28" i="1"/>
  <c r="K28" i="1"/>
  <c r="J28" i="1"/>
  <c r="I28" i="1"/>
  <c r="H28" i="1"/>
  <c r="G28" i="1"/>
  <c r="F28" i="1"/>
  <c r="E28" i="1"/>
  <c r="D28" i="1"/>
  <c r="C28" i="1"/>
  <c r="S27" i="1"/>
  <c r="R27" i="1"/>
  <c r="Q27" i="1"/>
  <c r="P27" i="1"/>
  <c r="O27" i="1"/>
  <c r="L27" i="1"/>
  <c r="K27" i="1"/>
  <c r="J27" i="1"/>
  <c r="I27" i="1"/>
  <c r="H27" i="1"/>
  <c r="G27" i="1"/>
  <c r="F27" i="1"/>
  <c r="E27" i="1"/>
  <c r="D27" i="1"/>
  <c r="C27" i="1"/>
  <c r="S26" i="1"/>
  <c r="R26" i="1"/>
  <c r="Q26" i="1"/>
  <c r="P26" i="1"/>
  <c r="O26" i="1"/>
  <c r="L26" i="1"/>
  <c r="K26" i="1"/>
  <c r="J26" i="1"/>
  <c r="I26" i="1"/>
  <c r="H26" i="1"/>
  <c r="G26" i="1"/>
  <c r="F26" i="1"/>
  <c r="E26" i="1"/>
  <c r="D26" i="1"/>
  <c r="C26" i="1"/>
  <c r="S22" i="1"/>
  <c r="R22" i="1"/>
  <c r="Q22" i="1"/>
  <c r="P22" i="1"/>
  <c r="O22" i="1"/>
  <c r="L22" i="1"/>
  <c r="K22" i="1"/>
  <c r="J22" i="1"/>
  <c r="I22" i="1"/>
  <c r="H22" i="1"/>
  <c r="G22" i="1"/>
  <c r="F22" i="1"/>
  <c r="E22" i="1"/>
  <c r="D22" i="1"/>
  <c r="C22" i="1"/>
  <c r="S21" i="1"/>
  <c r="R21" i="1"/>
  <c r="Q21" i="1"/>
  <c r="P21" i="1"/>
  <c r="O21" i="1"/>
  <c r="L21" i="1"/>
  <c r="K21" i="1"/>
  <c r="J21" i="1"/>
  <c r="I21" i="1"/>
  <c r="H21" i="1"/>
  <c r="G21" i="1"/>
  <c r="F21" i="1"/>
  <c r="E21" i="1"/>
  <c r="D21" i="1"/>
  <c r="C21" i="1"/>
  <c r="S20" i="1"/>
  <c r="R20" i="1"/>
  <c r="Q20" i="1"/>
  <c r="P20" i="1"/>
  <c r="O20" i="1"/>
  <c r="L20" i="1"/>
  <c r="K20" i="1"/>
  <c r="J20" i="1"/>
  <c r="I20" i="1"/>
  <c r="H20" i="1"/>
  <c r="G20" i="1"/>
  <c r="F20" i="1"/>
  <c r="E20" i="1"/>
  <c r="D20" i="1"/>
  <c r="C20" i="1"/>
  <c r="S19" i="1"/>
  <c r="R19" i="1"/>
  <c r="Q19" i="1"/>
  <c r="P19" i="1"/>
  <c r="O19" i="1"/>
  <c r="L19" i="1"/>
  <c r="K19" i="1"/>
  <c r="J19" i="1"/>
  <c r="I19" i="1"/>
  <c r="H19" i="1"/>
  <c r="G19" i="1"/>
  <c r="F19" i="1"/>
  <c r="E19" i="1"/>
  <c r="D19" i="1"/>
  <c r="C19" i="1"/>
  <c r="S18" i="1"/>
  <c r="R18" i="1"/>
  <c r="Q18" i="1"/>
  <c r="P18" i="1"/>
  <c r="O18" i="1"/>
  <c r="L18" i="1"/>
  <c r="K18" i="1"/>
  <c r="J18" i="1"/>
  <c r="I18" i="1"/>
  <c r="H18" i="1"/>
  <c r="G18" i="1"/>
  <c r="F18" i="1"/>
  <c r="E18" i="1"/>
  <c r="D18" i="1"/>
  <c r="C18" i="1"/>
  <c r="S17" i="1"/>
  <c r="R17" i="1"/>
  <c r="Q17" i="1"/>
  <c r="P17" i="1"/>
  <c r="O17" i="1"/>
  <c r="L17" i="1"/>
  <c r="K17" i="1"/>
  <c r="J17" i="1"/>
  <c r="I17" i="1"/>
  <c r="H17" i="1"/>
  <c r="G17" i="1"/>
  <c r="F17" i="1"/>
  <c r="E17" i="1"/>
  <c r="D17" i="1"/>
  <c r="C17" i="1"/>
  <c r="S16" i="1"/>
  <c r="R16" i="1"/>
  <c r="Q16" i="1"/>
  <c r="P16" i="1"/>
  <c r="O16" i="1"/>
  <c r="L16" i="1"/>
  <c r="K16" i="1"/>
  <c r="J16" i="1"/>
  <c r="I16" i="1"/>
  <c r="H16" i="1"/>
  <c r="G16" i="1"/>
  <c r="F16" i="1"/>
  <c r="E16" i="1"/>
  <c r="D16" i="1"/>
  <c r="C16" i="1"/>
  <c r="S15" i="1"/>
  <c r="R15" i="1"/>
  <c r="Q15" i="1"/>
  <c r="P15" i="1"/>
  <c r="O15" i="1"/>
  <c r="L15" i="1"/>
  <c r="K15" i="1"/>
  <c r="J15" i="1"/>
  <c r="I15" i="1"/>
  <c r="H15" i="1"/>
  <c r="G15" i="1"/>
  <c r="F15" i="1"/>
  <c r="E15" i="1"/>
  <c r="D15" i="1"/>
  <c r="C15" i="1"/>
  <c r="S11" i="1"/>
  <c r="R11" i="1"/>
  <c r="Q11" i="1"/>
  <c r="P11" i="1"/>
  <c r="O11" i="1"/>
  <c r="L11" i="1"/>
  <c r="K11" i="1"/>
  <c r="J11" i="1"/>
  <c r="I11" i="1"/>
  <c r="H11" i="1"/>
  <c r="G11" i="1"/>
  <c r="F11" i="1"/>
  <c r="E11" i="1"/>
  <c r="D11" i="1"/>
  <c r="C11" i="1"/>
  <c r="S10" i="1"/>
  <c r="R10" i="1"/>
  <c r="Q10" i="1"/>
  <c r="P10" i="1"/>
  <c r="O10" i="1"/>
  <c r="L10" i="1"/>
  <c r="K10" i="1"/>
  <c r="J10" i="1"/>
  <c r="I10" i="1"/>
  <c r="H10" i="1"/>
  <c r="G10" i="1"/>
  <c r="F10" i="1"/>
  <c r="E10" i="1"/>
  <c r="D10" i="1"/>
  <c r="C10" i="1"/>
  <c r="S9" i="1"/>
  <c r="R9" i="1"/>
  <c r="Q9" i="1"/>
  <c r="P9" i="1"/>
  <c r="O9" i="1"/>
  <c r="L9" i="1"/>
  <c r="K9" i="1"/>
  <c r="J9" i="1"/>
  <c r="I9" i="1"/>
  <c r="H9" i="1"/>
  <c r="G9" i="1"/>
  <c r="F9" i="1"/>
  <c r="E9" i="1"/>
  <c r="D9" i="1"/>
  <c r="C9" i="1"/>
  <c r="S8" i="1"/>
  <c r="R8" i="1"/>
  <c r="Q8" i="1"/>
  <c r="P8" i="1"/>
  <c r="O8" i="1"/>
  <c r="L8" i="1"/>
  <c r="K8" i="1"/>
  <c r="J8" i="1"/>
  <c r="I8" i="1"/>
  <c r="H8" i="1"/>
  <c r="G8" i="1"/>
  <c r="F8" i="1"/>
  <c r="E8" i="1"/>
  <c r="D8" i="1"/>
  <c r="C8" i="1"/>
  <c r="S7" i="1"/>
  <c r="R7" i="1"/>
  <c r="Q7" i="1"/>
  <c r="P7" i="1"/>
  <c r="O7" i="1"/>
  <c r="L7" i="1"/>
  <c r="K7" i="1"/>
  <c r="J7" i="1"/>
  <c r="I7" i="1"/>
  <c r="H7" i="1"/>
  <c r="G7" i="1"/>
  <c r="F7" i="1"/>
  <c r="E7" i="1"/>
  <c r="D7" i="1"/>
  <c r="C7" i="1"/>
  <c r="S6" i="1"/>
  <c r="R6" i="1"/>
  <c r="Q6" i="1"/>
  <c r="P6" i="1"/>
  <c r="O6" i="1"/>
  <c r="L6" i="1"/>
  <c r="K6" i="1"/>
  <c r="J6" i="1"/>
  <c r="I6" i="1"/>
  <c r="H6" i="1"/>
  <c r="G6" i="1"/>
  <c r="F6" i="1"/>
  <c r="E6" i="1"/>
  <c r="D6" i="1"/>
  <c r="C6" i="1"/>
  <c r="S5" i="1"/>
  <c r="R5" i="1"/>
  <c r="Q5" i="1"/>
  <c r="P5" i="1"/>
  <c r="O5" i="1"/>
  <c r="L5" i="1"/>
  <c r="K5" i="1"/>
  <c r="J5" i="1"/>
  <c r="I5" i="1"/>
  <c r="H5" i="1"/>
  <c r="G5" i="1"/>
  <c r="F5" i="1"/>
  <c r="E5" i="1"/>
  <c r="D5" i="1"/>
  <c r="C5" i="1"/>
  <c r="S4" i="1"/>
  <c r="R4" i="1"/>
  <c r="Q4" i="1"/>
  <c r="P4" i="1"/>
  <c r="O4" i="1"/>
  <c r="L4" i="1"/>
  <c r="K4" i="1"/>
  <c r="J4" i="1"/>
  <c r="I4" i="1"/>
  <c r="H4" i="1"/>
  <c r="G4" i="1"/>
  <c r="F4" i="1"/>
  <c r="E4" i="1"/>
  <c r="D4" i="1"/>
  <c r="C4" i="1"/>
  <c r="DD12" i="1" l="1"/>
  <c r="DD35" i="1"/>
  <c r="DD45" i="1"/>
  <c r="DD34" i="1"/>
  <c r="DD46" i="1"/>
  <c r="AK24" i="1"/>
  <c r="AK35" i="1"/>
  <c r="AK46" i="1"/>
  <c r="AK90" i="1"/>
  <c r="DD24" i="1"/>
  <c r="DD23" i="1"/>
  <c r="BO42" i="1"/>
  <c r="BO38" i="1"/>
  <c r="BO11" i="1"/>
  <c r="AK57" i="1"/>
  <c r="AK68" i="1"/>
  <c r="AK79" i="1"/>
  <c r="BN46" i="1"/>
  <c r="BF46" i="1"/>
  <c r="BO63" i="1"/>
  <c r="BO84" i="1"/>
  <c r="BO39" i="1"/>
  <c r="AK34" i="1"/>
  <c r="AK56" i="1"/>
  <c r="AK78" i="1"/>
  <c r="BO27" i="1"/>
  <c r="BO87" i="1"/>
  <c r="CF84" i="1"/>
  <c r="CF66" i="1"/>
  <c r="CF44" i="1"/>
  <c r="CF43" i="1"/>
  <c r="BQ46" i="1"/>
  <c r="AK23" i="1"/>
  <c r="AK45" i="1"/>
  <c r="AK67" i="1"/>
  <c r="AK89" i="1"/>
  <c r="BE35" i="1"/>
  <c r="CJ68" i="1"/>
  <c r="BZ67" i="1"/>
  <c r="CJ57" i="1"/>
  <c r="BZ34" i="1"/>
  <c r="CF55" i="1"/>
  <c r="CF18" i="1"/>
  <c r="CF11" i="1"/>
  <c r="BO40" i="1"/>
  <c r="BL34" i="1"/>
  <c r="BJ68" i="1"/>
  <c r="BI79" i="1"/>
  <c r="BF78" i="1"/>
  <c r="BT78" i="1"/>
  <c r="BH90" i="1"/>
  <c r="BN89" i="1"/>
  <c r="BM90" i="1"/>
  <c r="BO52" i="1"/>
  <c r="BO28" i="1"/>
  <c r="BT34" i="1"/>
  <c r="BK35" i="1"/>
  <c r="BM35" i="1"/>
  <c r="BK46" i="1"/>
  <c r="AE46" i="1"/>
  <c r="AE67" i="1"/>
  <c r="BS46" i="1"/>
  <c r="BJ45" i="1"/>
  <c r="BH67" i="1"/>
  <c r="BG79" i="1"/>
  <c r="BF89" i="1"/>
  <c r="CI79" i="1"/>
  <c r="CI68" i="1"/>
  <c r="CF59" i="1"/>
  <c r="CF52" i="1"/>
  <c r="BW56" i="1"/>
  <c r="CF48" i="1"/>
  <c r="CF41" i="1"/>
  <c r="CF37" i="1"/>
  <c r="CF30" i="1"/>
  <c r="CI35" i="1"/>
  <c r="CF26" i="1"/>
  <c r="CF19" i="1"/>
  <c r="CF15" i="1"/>
  <c r="CF8" i="1"/>
  <c r="BO55" i="1"/>
  <c r="BO66" i="1"/>
  <c r="BO77" i="1"/>
  <c r="BR34" i="1"/>
  <c r="BP67" i="1"/>
  <c r="BR67" i="1"/>
  <c r="AK12" i="1"/>
  <c r="CB78" i="1"/>
  <c r="BO43" i="1"/>
  <c r="BO54" i="1"/>
  <c r="BO65" i="1"/>
  <c r="BO21" i="1"/>
  <c r="BO10" i="1"/>
  <c r="BO9" i="1"/>
  <c r="BM79" i="1"/>
  <c r="BO53" i="1"/>
  <c r="BO75" i="1"/>
  <c r="BO86" i="1"/>
  <c r="BO83" i="1"/>
  <c r="AK13" i="1"/>
  <c r="BO64" i="1"/>
  <c r="CX13" i="1"/>
  <c r="BS34" i="1"/>
  <c r="BT46" i="1"/>
  <c r="CF32" i="1"/>
  <c r="CF10" i="1"/>
  <c r="BJ35" i="1"/>
  <c r="BF67" i="1"/>
  <c r="BL90" i="1"/>
  <c r="BO51" i="1"/>
  <c r="BO73" i="1"/>
  <c r="BR45" i="1"/>
  <c r="BI45" i="1"/>
  <c r="BG57" i="1"/>
  <c r="BL79" i="1"/>
  <c r="BT90" i="1"/>
  <c r="BK90" i="1"/>
  <c r="BE56" i="1"/>
  <c r="BK34" i="1"/>
  <c r="BG68" i="1"/>
  <c r="BN79" i="1"/>
  <c r="BF79" i="1"/>
  <c r="BM89" i="1"/>
  <c r="CF72" i="1"/>
  <c r="BK23" i="1"/>
  <c r="BN67" i="1"/>
  <c r="BO61" i="1"/>
  <c r="BO30" i="1"/>
  <c r="BE89" i="1"/>
  <c r="BK24" i="1"/>
  <c r="BR24" i="1"/>
  <c r="BQ45" i="1"/>
  <c r="BT79" i="1"/>
  <c r="BS90" i="1"/>
  <c r="BE34" i="1"/>
  <c r="BJ67" i="1"/>
  <c r="BT13" i="1"/>
  <c r="BP68" i="1"/>
  <c r="CF54" i="1"/>
  <c r="CI34" i="1"/>
  <c r="BO48" i="1"/>
  <c r="BM13" i="1"/>
  <c r="BR35" i="1"/>
  <c r="BQ57" i="1"/>
  <c r="BH57" i="1"/>
  <c r="BM78" i="1"/>
  <c r="BH89" i="1"/>
  <c r="BO16" i="1"/>
  <c r="BO49" i="1"/>
  <c r="BO71" i="1"/>
  <c r="BO29" i="1"/>
  <c r="BE90" i="1"/>
  <c r="BJ34" i="1"/>
  <c r="BI46" i="1"/>
  <c r="AE78" i="1"/>
  <c r="BH56" i="1"/>
  <c r="CH90" i="1"/>
  <c r="BX89" i="1"/>
  <c r="CJ79" i="1"/>
  <c r="CL46" i="1"/>
  <c r="CH35" i="1"/>
  <c r="BO33" i="1"/>
  <c r="BO44" i="1"/>
  <c r="DP24" i="1"/>
  <c r="DP23" i="1"/>
  <c r="BO8" i="1"/>
  <c r="BM34" i="1"/>
  <c r="BP56" i="1"/>
  <c r="BT56" i="1"/>
  <c r="BK57" i="1"/>
  <c r="BR68" i="1"/>
  <c r="BI67" i="1"/>
  <c r="BI68" i="1"/>
  <c r="BQ79" i="1"/>
  <c r="BH78" i="1"/>
  <c r="BP90" i="1"/>
  <c r="BG89" i="1"/>
  <c r="BI90" i="1"/>
  <c r="BG90" i="1"/>
  <c r="BN78" i="1"/>
  <c r="BV56" i="1"/>
  <c r="CF83" i="1"/>
  <c r="CI57" i="1"/>
  <c r="BO32" i="1"/>
  <c r="BO76" i="1"/>
  <c r="DP45" i="1"/>
  <c r="BO4" i="1"/>
  <c r="BT35" i="1"/>
  <c r="BL35" i="1"/>
  <c r="BL46" i="1"/>
  <c r="BQ67" i="1"/>
  <c r="BH68" i="1"/>
  <c r="BQ68" i="1"/>
  <c r="BP78" i="1"/>
  <c r="BG78" i="1"/>
  <c r="BN90" i="1"/>
  <c r="BF90" i="1"/>
  <c r="BQ90" i="1"/>
  <c r="BP89" i="1"/>
  <c r="BL78" i="1"/>
  <c r="BS35" i="1"/>
  <c r="BT12" i="1"/>
  <c r="CD90" i="1"/>
  <c r="CH79" i="1"/>
  <c r="CH68" i="1"/>
  <c r="CH56" i="1"/>
  <c r="CD45" i="1"/>
  <c r="CB34" i="1"/>
  <c r="CB35" i="1"/>
  <c r="BZ23" i="1"/>
  <c r="BS13" i="1"/>
  <c r="CF86" i="1"/>
  <c r="BW90" i="1"/>
  <c r="CC90" i="1"/>
  <c r="CF82" i="1"/>
  <c r="CK90" i="1"/>
  <c r="CK89" i="1"/>
  <c r="CA90" i="1"/>
  <c r="CA89" i="1"/>
  <c r="CF75" i="1"/>
  <c r="BY79" i="1"/>
  <c r="CF71" i="1"/>
  <c r="CK79" i="1"/>
  <c r="CK78" i="1"/>
  <c r="CA79" i="1"/>
  <c r="CA78" i="1"/>
  <c r="CF64" i="1"/>
  <c r="BY68" i="1"/>
  <c r="CE68" i="1"/>
  <c r="BW68" i="1"/>
  <c r="CC68" i="1"/>
  <c r="CC67" i="1"/>
  <c r="CF60" i="1"/>
  <c r="CK68" i="1"/>
  <c r="CK67" i="1"/>
  <c r="CA68" i="1"/>
  <c r="CF53" i="1"/>
  <c r="BY57" i="1"/>
  <c r="CE57" i="1"/>
  <c r="CF49" i="1"/>
  <c r="CC56" i="1"/>
  <c r="CK56" i="1"/>
  <c r="CK57" i="1"/>
  <c r="CA56" i="1"/>
  <c r="CA57" i="1"/>
  <c r="CF42" i="1"/>
  <c r="CE46" i="1"/>
  <c r="BW45" i="1"/>
  <c r="CF38" i="1"/>
  <c r="CC45" i="1"/>
  <c r="CC46" i="1"/>
  <c r="CK45" i="1"/>
  <c r="CA45" i="1"/>
  <c r="CA46" i="1"/>
  <c r="CF31" i="1"/>
  <c r="BY34" i="1"/>
  <c r="CE35" i="1"/>
  <c r="BW35" i="1"/>
  <c r="CF27" i="1"/>
  <c r="CC35" i="1"/>
  <c r="CK35" i="1"/>
  <c r="CK34" i="1"/>
  <c r="CA35" i="1"/>
  <c r="CF20" i="1"/>
  <c r="CE24" i="1"/>
  <c r="BW24" i="1"/>
  <c r="CF16" i="1"/>
  <c r="CA24" i="1"/>
  <c r="CF9" i="1"/>
  <c r="CC13" i="1"/>
  <c r="CF5" i="1"/>
  <c r="CA12" i="1"/>
  <c r="BO72" i="1"/>
  <c r="BE13" i="1"/>
  <c r="BL24" i="1"/>
  <c r="CL79" i="1"/>
  <c r="CL78" i="1"/>
  <c r="CD79" i="1"/>
  <c r="CB68" i="1"/>
  <c r="CB67" i="1"/>
  <c r="CL56" i="1"/>
  <c r="CL57" i="1"/>
  <c r="BX46" i="1"/>
  <c r="BX24" i="1"/>
  <c r="BX13" i="1"/>
  <c r="CJ89" i="1"/>
  <c r="BZ78" i="1"/>
  <c r="BZ68" i="1"/>
  <c r="BZ57" i="1"/>
  <c r="BZ46" i="1"/>
  <c r="CJ34" i="1"/>
  <c r="BE67" i="1"/>
  <c r="BE68" i="1"/>
  <c r="CB89" i="1"/>
  <c r="CB90" i="1"/>
  <c r="BX79" i="1"/>
  <c r="CL68" i="1"/>
  <c r="CL67" i="1"/>
  <c r="BX57" i="1"/>
  <c r="CB57" i="1"/>
  <c r="CB56" i="1"/>
  <c r="CL45" i="1"/>
  <c r="BX35" i="1"/>
  <c r="BX34" i="1"/>
  <c r="CD34" i="1"/>
  <c r="CD35" i="1"/>
  <c r="CL35" i="1"/>
  <c r="CL34" i="1"/>
  <c r="CB13" i="1"/>
  <c r="BV90" i="1"/>
  <c r="BV79" i="1"/>
  <c r="BV35" i="1"/>
  <c r="BV24" i="1"/>
  <c r="CK46" i="1"/>
  <c r="BO20" i="1"/>
  <c r="AE34" i="1"/>
  <c r="BS24" i="1"/>
  <c r="BI57" i="1"/>
  <c r="BK68" i="1"/>
  <c r="BK13" i="1"/>
  <c r="BK12" i="1"/>
  <c r="BO5" i="1"/>
  <c r="BL13" i="1"/>
  <c r="BL12" i="1"/>
  <c r="CL90" i="1"/>
  <c r="CL89" i="1"/>
  <c r="CB79" i="1"/>
  <c r="BX68" i="1"/>
  <c r="CD57" i="1"/>
  <c r="CD56" i="1"/>
  <c r="CH45" i="1"/>
  <c r="CB45" i="1"/>
  <c r="CB46" i="1"/>
  <c r="CB24" i="1"/>
  <c r="CD12" i="1"/>
  <c r="BJ12" i="1"/>
  <c r="BO37" i="1"/>
  <c r="AE45" i="1"/>
  <c r="BV45" i="1"/>
  <c r="CA34" i="1"/>
  <c r="CA67" i="1"/>
  <c r="CC78" i="1"/>
  <c r="BS68" i="1"/>
  <c r="AW89" i="1"/>
  <c r="BS12" i="1"/>
  <c r="BE78" i="1"/>
  <c r="BE79" i="1"/>
  <c r="BS57" i="1"/>
  <c r="BZ90" i="1"/>
  <c r="CJ78" i="1"/>
  <c r="CJ56" i="1"/>
  <c r="CJ45" i="1"/>
  <c r="CJ46" i="1"/>
  <c r="AE57" i="1"/>
  <c r="BO82" i="1"/>
  <c r="BR13" i="1"/>
  <c r="BI13" i="1"/>
  <c r="BI12" i="1"/>
  <c r="BO6" i="1"/>
  <c r="BR12" i="1"/>
  <c r="BS23" i="1"/>
  <c r="BJ24" i="1"/>
  <c r="BJ23" i="1"/>
  <c r="BQ35" i="1"/>
  <c r="BQ34" i="1"/>
  <c r="BI35" i="1"/>
  <c r="BI34" i="1"/>
  <c r="BP46" i="1"/>
  <c r="BP45" i="1"/>
  <c r="BH46" i="1"/>
  <c r="BH45" i="1"/>
  <c r="BR57" i="1"/>
  <c r="BI56" i="1"/>
  <c r="CF87" i="1"/>
  <c r="CI90" i="1"/>
  <c r="BY90" i="1"/>
  <c r="CF76" i="1"/>
  <c r="CI78" i="1"/>
  <c r="BY78" i="1"/>
  <c r="CF65" i="1"/>
  <c r="CF61" i="1"/>
  <c r="CI67" i="1"/>
  <c r="BY67" i="1"/>
  <c r="CF50" i="1"/>
  <c r="CI56" i="1"/>
  <c r="BY56" i="1"/>
  <c r="CF39" i="1"/>
  <c r="CI45" i="1"/>
  <c r="CI46" i="1"/>
  <c r="BY45" i="1"/>
  <c r="BY46" i="1"/>
  <c r="CF28" i="1"/>
  <c r="BY35" i="1"/>
  <c r="CF21" i="1"/>
  <c r="CF17" i="1"/>
  <c r="BY23" i="1"/>
  <c r="CF6" i="1"/>
  <c r="CI13" i="1"/>
  <c r="BY13" i="1"/>
  <c r="BO19" i="1"/>
  <c r="AE90" i="1"/>
  <c r="AW90" i="1"/>
  <c r="CX12" i="1"/>
  <c r="BQ12" i="1"/>
  <c r="BH13" i="1"/>
  <c r="BE24" i="1"/>
  <c r="BI24" i="1"/>
  <c r="BI23" i="1"/>
  <c r="BP34" i="1"/>
  <c r="BP35" i="1"/>
  <c r="BH34" i="1"/>
  <c r="BH35" i="1"/>
  <c r="BO31" i="1"/>
  <c r="BG45" i="1"/>
  <c r="BQ56" i="1"/>
  <c r="BG46" i="1"/>
  <c r="BM46" i="1"/>
  <c r="BE46" i="1"/>
  <c r="BM68" i="1"/>
  <c r="BM67" i="1"/>
  <c r="BN45" i="1"/>
  <c r="BJ57" i="1"/>
  <c r="CJ67" i="1"/>
  <c r="BZ35" i="1"/>
  <c r="BZ24" i="1"/>
  <c r="CH78" i="1"/>
  <c r="BO18" i="1"/>
  <c r="AW12" i="1"/>
  <c r="AW35" i="1"/>
  <c r="BH12" i="1"/>
  <c r="BV12" i="1"/>
  <c r="CF88" i="1"/>
  <c r="CE89" i="1"/>
  <c r="BW89" i="1"/>
  <c r="CF77" i="1"/>
  <c r="CF73" i="1"/>
  <c r="CE78" i="1"/>
  <c r="BW78" i="1"/>
  <c r="CF62" i="1"/>
  <c r="BW67" i="1"/>
  <c r="CF51" i="1"/>
  <c r="BW57" i="1"/>
  <c r="CF40" i="1"/>
  <c r="BW46" i="1"/>
  <c r="CF33" i="1"/>
  <c r="CF29" i="1"/>
  <c r="BW34" i="1"/>
  <c r="CF22" i="1"/>
  <c r="CF7" i="1"/>
  <c r="CI89" i="1"/>
  <c r="AW13" i="1"/>
  <c r="AW23" i="1"/>
  <c r="CX34" i="1"/>
  <c r="CX35" i="1"/>
  <c r="DP46" i="1"/>
  <c r="BN12" i="1"/>
  <c r="BF12" i="1"/>
  <c r="BM24" i="1"/>
  <c r="BP24" i="1"/>
  <c r="BP23" i="1"/>
  <c r="BG24" i="1"/>
  <c r="BN35" i="1"/>
  <c r="BF35" i="1"/>
  <c r="BM45" i="1"/>
  <c r="BJ56" i="1"/>
  <c r="BN57" i="1"/>
  <c r="BN56" i="1"/>
  <c r="BF57" i="1"/>
  <c r="BF56" i="1"/>
  <c r="BL68" i="1"/>
  <c r="BL67" i="1"/>
  <c r="BK79" i="1"/>
  <c r="BK78" i="1"/>
  <c r="BJ89" i="1"/>
  <c r="BJ90" i="1"/>
  <c r="BF45" i="1"/>
  <c r="BO60" i="1"/>
  <c r="BJ13" i="1"/>
  <c r="BZ79" i="1"/>
  <c r="CH89" i="1"/>
  <c r="CH57" i="1"/>
  <c r="CH46" i="1"/>
  <c r="AE89" i="1"/>
  <c r="BP57" i="1"/>
  <c r="BV13" i="1"/>
  <c r="BV89" i="1"/>
  <c r="BV78" i="1"/>
  <c r="BV67" i="1"/>
  <c r="BV57" i="1"/>
  <c r="BV46" i="1"/>
  <c r="BV34" i="1"/>
  <c r="BV23" i="1"/>
  <c r="CD89" i="1"/>
  <c r="CD78" i="1"/>
  <c r="CD67" i="1"/>
  <c r="CD46" i="1"/>
  <c r="BW79" i="1"/>
  <c r="BZ89" i="1"/>
  <c r="AE12" i="1"/>
  <c r="AW34" i="1"/>
  <c r="AW45" i="1"/>
  <c r="CX45" i="1"/>
  <c r="CX46" i="1"/>
  <c r="DP67" i="1"/>
  <c r="BM12" i="1"/>
  <c r="BE45" i="1"/>
  <c r="BN23" i="1"/>
  <c r="BF23" i="1"/>
  <c r="BR56" i="1"/>
  <c r="BM57" i="1"/>
  <c r="BM56" i="1"/>
  <c r="BT68" i="1"/>
  <c r="BT67" i="1"/>
  <c r="BK67" i="1"/>
  <c r="BS79" i="1"/>
  <c r="BS78" i="1"/>
  <c r="BJ79" i="1"/>
  <c r="BJ78" i="1"/>
  <c r="BR89" i="1"/>
  <c r="BR90" i="1"/>
  <c r="BI89" i="1"/>
  <c r="AE56" i="1"/>
  <c r="AW67" i="1"/>
  <c r="AW68" i="1"/>
  <c r="BT24" i="1"/>
  <c r="CJ90" i="1"/>
  <c r="BZ56" i="1"/>
  <c r="BZ45" i="1"/>
  <c r="CJ35" i="1"/>
  <c r="BZ12" i="1"/>
  <c r="BX90" i="1"/>
  <c r="BX78" i="1"/>
  <c r="CH67" i="1"/>
  <c r="BX67" i="1"/>
  <c r="BX56" i="1"/>
  <c r="BX45" i="1"/>
  <c r="CH34" i="1"/>
  <c r="BO88" i="1"/>
  <c r="CX23" i="1"/>
  <c r="CX24" i="1"/>
  <c r="BP13" i="1"/>
  <c r="BG13" i="1"/>
  <c r="BO7" i="1"/>
  <c r="BQ13" i="1"/>
  <c r="BQ24" i="1"/>
  <c r="BQ23" i="1"/>
  <c r="BH24" i="1"/>
  <c r="BH23" i="1"/>
  <c r="BG35" i="1"/>
  <c r="BG34" i="1"/>
  <c r="BN34" i="1"/>
  <c r="BF34" i="1"/>
  <c r="CF85" i="1"/>
  <c r="CF81" i="1"/>
  <c r="CF74" i="1"/>
  <c r="CF70" i="1"/>
  <c r="CF63" i="1"/>
  <c r="CC57" i="1"/>
  <c r="CC34" i="1"/>
  <c r="CC12" i="1"/>
  <c r="BY89" i="1"/>
  <c r="AE13" i="1"/>
  <c r="AE23" i="1"/>
  <c r="AE35" i="1"/>
  <c r="AW46" i="1"/>
  <c r="DP68" i="1"/>
  <c r="DP89" i="1"/>
  <c r="BE12" i="1"/>
  <c r="BE57" i="1"/>
  <c r="BM23" i="1"/>
  <c r="BL56" i="1"/>
  <c r="BS67" i="1"/>
  <c r="BR79" i="1"/>
  <c r="BR78" i="1"/>
  <c r="BQ89" i="1"/>
  <c r="BR23" i="1"/>
  <c r="AE79" i="1"/>
  <c r="CF4" i="1"/>
  <c r="BN13" i="1"/>
  <c r="BF13" i="1"/>
  <c r="BO59" i="1"/>
  <c r="BE23" i="1"/>
  <c r="BP79" i="1"/>
  <c r="BH79" i="1"/>
  <c r="BN68" i="1"/>
  <c r="BF68" i="1"/>
  <c r="BT57" i="1"/>
  <c r="BL57" i="1"/>
  <c r="BS56" i="1"/>
  <c r="BK56" i="1"/>
  <c r="BR46" i="1"/>
  <c r="BJ46" i="1"/>
  <c r="BN24" i="1"/>
  <c r="BF24" i="1"/>
  <c r="BT23" i="1"/>
  <c r="BL23" i="1"/>
  <c r="BX23" i="1"/>
  <c r="BX12" i="1"/>
  <c r="CD68" i="1"/>
  <c r="BV68" i="1"/>
  <c r="CC79" i="1"/>
  <c r="BO15" i="1"/>
  <c r="BG56" i="1"/>
  <c r="CE67" i="1"/>
  <c r="CE56" i="1"/>
  <c r="CE45" i="1"/>
  <c r="CE34" i="1"/>
  <c r="CE23" i="1"/>
  <c r="BW23" i="1"/>
  <c r="BY12" i="1"/>
  <c r="CE13" i="1"/>
  <c r="BW13" i="1"/>
  <c r="BP12" i="1"/>
  <c r="BT89" i="1"/>
  <c r="BL89" i="1"/>
  <c r="BT45" i="1"/>
  <c r="BL45" i="1"/>
  <c r="CD23" i="1"/>
  <c r="CD13" i="1"/>
  <c r="CC89" i="1"/>
  <c r="AE24" i="1"/>
  <c r="AE68" i="1"/>
  <c r="AW24" i="1"/>
  <c r="DP90" i="1"/>
  <c r="BG12" i="1"/>
  <c r="BS89" i="1"/>
  <c r="BK89" i="1"/>
  <c r="BQ78" i="1"/>
  <c r="BI78" i="1"/>
  <c r="BG67" i="1"/>
  <c r="BS45" i="1"/>
  <c r="BK45" i="1"/>
  <c r="BG23" i="1"/>
  <c r="CC24" i="1"/>
  <c r="M71" i="1"/>
  <c r="AW56" i="1"/>
  <c r="M59" i="1"/>
  <c r="M54" i="1"/>
  <c r="M11" i="1"/>
  <c r="M33" i="1"/>
  <c r="M7" i="1"/>
  <c r="M18" i="1"/>
  <c r="M29" i="1"/>
  <c r="M40" i="1"/>
  <c r="M51" i="1"/>
  <c r="M62" i="1"/>
  <c r="M73" i="1"/>
  <c r="M84" i="1"/>
  <c r="M6" i="1"/>
  <c r="M17" i="1"/>
  <c r="M39" i="1"/>
  <c r="M50" i="1"/>
  <c r="M61" i="1"/>
  <c r="M83" i="1"/>
  <c r="M44" i="1"/>
  <c r="M27" i="1"/>
  <c r="AW57" i="1"/>
  <c r="M55" i="1"/>
  <c r="M88" i="1"/>
  <c r="M9" i="1"/>
  <c r="M20" i="1"/>
  <c r="M31" i="1"/>
  <c r="M42" i="1"/>
  <c r="M53" i="1"/>
  <c r="M64" i="1"/>
  <c r="M75" i="1"/>
  <c r="M86" i="1"/>
  <c r="CE79" i="1"/>
  <c r="CE90" i="1"/>
  <c r="M10" i="1"/>
  <c r="M21" i="1"/>
  <c r="M32" i="1"/>
  <c r="M43" i="1"/>
  <c r="M65" i="1"/>
  <c r="M76" i="1"/>
  <c r="M87" i="1"/>
  <c r="M22" i="1"/>
  <c r="O45" i="1"/>
  <c r="E24" i="1"/>
  <c r="E68" i="1"/>
  <c r="M66" i="1"/>
  <c r="CL24" i="1"/>
  <c r="CL13" i="1"/>
  <c r="M8" i="1"/>
  <c r="M19" i="1"/>
  <c r="M30" i="1"/>
  <c r="M41" i="1"/>
  <c r="M52" i="1"/>
  <c r="M63" i="1"/>
  <c r="M74" i="1"/>
  <c r="M85" i="1"/>
  <c r="CK24" i="1"/>
  <c r="CK12" i="1"/>
  <c r="O13" i="1"/>
  <c r="O24" i="1"/>
  <c r="E35" i="1"/>
  <c r="O57" i="1"/>
  <c r="O79" i="1"/>
  <c r="CJ24" i="1"/>
  <c r="CJ12" i="1"/>
  <c r="E13" i="1"/>
  <c r="E45" i="1"/>
  <c r="O89" i="1"/>
  <c r="CI23" i="1"/>
  <c r="O35" i="1"/>
  <c r="E57" i="1"/>
  <c r="E79" i="1"/>
  <c r="CH24" i="1"/>
  <c r="M5" i="1"/>
  <c r="M16" i="1"/>
  <c r="M28" i="1"/>
  <c r="M38" i="1"/>
  <c r="M49" i="1"/>
  <c r="M60" i="1"/>
  <c r="M72" i="1"/>
  <c r="M82" i="1"/>
  <c r="CH23" i="1"/>
  <c r="CH12" i="1"/>
  <c r="O68" i="1"/>
  <c r="E89" i="1"/>
  <c r="CJ23" i="1"/>
  <c r="CH13" i="1"/>
  <c r="M4" i="1"/>
  <c r="M15" i="1"/>
  <c r="M26" i="1"/>
  <c r="M37" i="1"/>
  <c r="M48" i="1"/>
  <c r="M70" i="1"/>
  <c r="M81" i="1"/>
  <c r="CI12" i="1"/>
  <c r="F13" i="1"/>
  <c r="P34" i="1"/>
  <c r="F68" i="1"/>
  <c r="P89" i="1"/>
  <c r="CB12" i="1"/>
  <c r="S23" i="1"/>
  <c r="S46" i="1"/>
  <c r="S78" i="1"/>
  <c r="C12" i="1"/>
  <c r="K13" i="1"/>
  <c r="I12" i="1"/>
  <c r="S12" i="1"/>
  <c r="C24" i="1"/>
  <c r="K24" i="1"/>
  <c r="G23" i="1"/>
  <c r="Q23" i="1"/>
  <c r="I24" i="1"/>
  <c r="S24" i="1"/>
  <c r="C35" i="1"/>
  <c r="K35" i="1"/>
  <c r="E34" i="1"/>
  <c r="O34" i="1"/>
  <c r="G35" i="1"/>
  <c r="Q35" i="1"/>
  <c r="C46" i="1"/>
  <c r="K46" i="1"/>
  <c r="E46" i="1"/>
  <c r="O46" i="1"/>
  <c r="C56" i="1"/>
  <c r="K56" i="1"/>
  <c r="I56" i="1"/>
  <c r="S56" i="1"/>
  <c r="C68" i="1"/>
  <c r="K68" i="1"/>
  <c r="G67" i="1"/>
  <c r="Q67" i="1"/>
  <c r="I68" i="1"/>
  <c r="S68" i="1"/>
  <c r="C79" i="1"/>
  <c r="K79" i="1"/>
  <c r="E78" i="1"/>
  <c r="O78" i="1"/>
  <c r="J79" i="1"/>
  <c r="C90" i="1"/>
  <c r="K90" i="1"/>
  <c r="I90" i="1"/>
  <c r="S90" i="1"/>
  <c r="CK13" i="1"/>
  <c r="CA13" i="1"/>
  <c r="CE12" i="1"/>
  <c r="BW12" i="1"/>
  <c r="CC23" i="1"/>
  <c r="P24" i="1"/>
  <c r="P46" i="1"/>
  <c r="P78" i="1"/>
  <c r="I46" i="1"/>
  <c r="S57" i="1"/>
  <c r="S67" i="1"/>
  <c r="D13" i="1"/>
  <c r="L13" i="1"/>
  <c r="D24" i="1"/>
  <c r="L24" i="1"/>
  <c r="D35" i="1"/>
  <c r="L35" i="1"/>
  <c r="D45" i="1"/>
  <c r="L45" i="1"/>
  <c r="D57" i="1"/>
  <c r="L57" i="1"/>
  <c r="D68" i="1"/>
  <c r="L68" i="1"/>
  <c r="D79" i="1"/>
  <c r="L79" i="1"/>
  <c r="D89" i="1"/>
  <c r="L89" i="1"/>
  <c r="CJ13" i="1"/>
  <c r="BZ13" i="1"/>
  <c r="CI24" i="1"/>
  <c r="BY24" i="1"/>
  <c r="CL23" i="1"/>
  <c r="CB23" i="1"/>
  <c r="CK23" i="1"/>
  <c r="CA23" i="1"/>
  <c r="P13" i="1"/>
  <c r="F24" i="1"/>
  <c r="P57" i="1"/>
  <c r="F89" i="1"/>
  <c r="G13" i="1"/>
  <c r="Q13" i="1"/>
  <c r="G24" i="1"/>
  <c r="Q24" i="1"/>
  <c r="G34" i="1"/>
  <c r="Q34" i="1"/>
  <c r="G46" i="1"/>
  <c r="Q46" i="1"/>
  <c r="G57" i="1"/>
  <c r="Q57" i="1"/>
  <c r="G68" i="1"/>
  <c r="Q68" i="1"/>
  <c r="G78" i="1"/>
  <c r="Q78" i="1"/>
  <c r="G89" i="1"/>
  <c r="Q89" i="1"/>
  <c r="CD24" i="1"/>
  <c r="F34" i="1"/>
  <c r="F78" i="1"/>
  <c r="CL12" i="1"/>
  <c r="H13" i="1"/>
  <c r="R13" i="1"/>
  <c r="H23" i="1"/>
  <c r="R23" i="1"/>
  <c r="H35" i="1"/>
  <c r="R35" i="1"/>
  <c r="H46" i="1"/>
  <c r="R46" i="1"/>
  <c r="H57" i="1"/>
  <c r="R57" i="1"/>
  <c r="H67" i="1"/>
  <c r="R67" i="1"/>
  <c r="H78" i="1"/>
  <c r="R78" i="1"/>
  <c r="H89" i="1"/>
  <c r="R89" i="1"/>
  <c r="M77" i="1"/>
  <c r="F57" i="1"/>
  <c r="I13" i="1"/>
  <c r="I23" i="1"/>
  <c r="S35" i="1"/>
  <c r="I67" i="1"/>
  <c r="S89" i="1"/>
  <c r="F46" i="1"/>
  <c r="P68" i="1"/>
  <c r="S13" i="1"/>
  <c r="I35" i="1"/>
  <c r="I57" i="1"/>
  <c r="I78" i="1"/>
  <c r="I89" i="1"/>
  <c r="J12" i="1"/>
  <c r="J24" i="1"/>
  <c r="J35" i="1"/>
  <c r="J46" i="1"/>
  <c r="J56" i="1"/>
  <c r="J68" i="1"/>
  <c r="J78" i="1"/>
  <c r="J90" i="1"/>
  <c r="K57" i="1"/>
  <c r="C13" i="1"/>
  <c r="J13" i="1"/>
  <c r="R12" i="1"/>
  <c r="H12" i="1"/>
  <c r="R24" i="1"/>
  <c r="H24" i="1"/>
  <c r="P23" i="1"/>
  <c r="F23" i="1"/>
  <c r="P35" i="1"/>
  <c r="F35" i="1"/>
  <c r="L34" i="1"/>
  <c r="D34" i="1"/>
  <c r="L46" i="1"/>
  <c r="D46" i="1"/>
  <c r="J45" i="1"/>
  <c r="C57" i="1"/>
  <c r="J57" i="1"/>
  <c r="R56" i="1"/>
  <c r="H56" i="1"/>
  <c r="R68" i="1"/>
  <c r="H68" i="1"/>
  <c r="P67" i="1"/>
  <c r="F67" i="1"/>
  <c r="S79" i="1"/>
  <c r="I79" i="1"/>
  <c r="L78" i="1"/>
  <c r="D78" i="1"/>
  <c r="R90" i="1"/>
  <c r="H90" i="1"/>
  <c r="J89" i="1"/>
  <c r="K45" i="1"/>
  <c r="Q12" i="1"/>
  <c r="G12" i="1"/>
  <c r="O23" i="1"/>
  <c r="E23" i="1"/>
  <c r="K34" i="1"/>
  <c r="C45" i="1"/>
  <c r="S45" i="1"/>
  <c r="I45" i="1"/>
  <c r="Q56" i="1"/>
  <c r="G56" i="1"/>
  <c r="O67" i="1"/>
  <c r="E67" i="1"/>
  <c r="C78" i="1"/>
  <c r="R79" i="1"/>
  <c r="H79" i="1"/>
  <c r="K78" i="1"/>
  <c r="C89" i="1"/>
  <c r="Q90" i="1"/>
  <c r="G90" i="1"/>
  <c r="P12" i="1"/>
  <c r="F12" i="1"/>
  <c r="L23" i="1"/>
  <c r="D23" i="1"/>
  <c r="J34" i="1"/>
  <c r="R45" i="1"/>
  <c r="H45" i="1"/>
  <c r="P56" i="1"/>
  <c r="F56" i="1"/>
  <c r="L67" i="1"/>
  <c r="D67" i="1"/>
  <c r="Q79" i="1"/>
  <c r="G79" i="1"/>
  <c r="P90" i="1"/>
  <c r="F90" i="1"/>
  <c r="O12" i="1"/>
  <c r="E12" i="1"/>
  <c r="K23" i="1"/>
  <c r="C34" i="1"/>
  <c r="S34" i="1"/>
  <c r="I34" i="1"/>
  <c r="Q45" i="1"/>
  <c r="G45" i="1"/>
  <c r="O56" i="1"/>
  <c r="E56" i="1"/>
  <c r="K67" i="1"/>
  <c r="P79" i="1"/>
  <c r="F79" i="1"/>
  <c r="O90" i="1"/>
  <c r="E90" i="1"/>
  <c r="L12" i="1"/>
  <c r="D12" i="1"/>
  <c r="J23" i="1"/>
  <c r="R34" i="1"/>
  <c r="H34" i="1"/>
  <c r="P45" i="1"/>
  <c r="F45" i="1"/>
  <c r="L56" i="1"/>
  <c r="D56" i="1"/>
  <c r="J67" i="1"/>
  <c r="L90" i="1"/>
  <c r="D90" i="1"/>
  <c r="K89" i="1"/>
  <c r="K12" i="1"/>
  <c r="C23" i="1"/>
  <c r="C67" i="1"/>
  <c r="BO35" i="1" l="1"/>
  <c r="BO57" i="1"/>
  <c r="BO12" i="1"/>
  <c r="BO56" i="1"/>
  <c r="CF45" i="1"/>
  <c r="BO13" i="1"/>
  <c r="BO89" i="1"/>
  <c r="BO79" i="1"/>
  <c r="CF23" i="1"/>
  <c r="CF34" i="1"/>
  <c r="CF46" i="1"/>
  <c r="CF35" i="1"/>
  <c r="CF57" i="1"/>
  <c r="CF24" i="1"/>
  <c r="CF68" i="1"/>
  <c r="BO78" i="1"/>
  <c r="CF89" i="1"/>
  <c r="CF90" i="1"/>
  <c r="CF78" i="1"/>
  <c r="CF79" i="1"/>
  <c r="BO68" i="1"/>
  <c r="BO67" i="1"/>
  <c r="BO45" i="1"/>
  <c r="BO46" i="1"/>
  <c r="BO24" i="1"/>
  <c r="BO23" i="1"/>
  <c r="CF12" i="1"/>
  <c r="CF13" i="1"/>
  <c r="BO34" i="1"/>
  <c r="BO90" i="1"/>
  <c r="CF67" i="1"/>
  <c r="CF56" i="1"/>
  <c r="M89" i="1"/>
  <c r="M57" i="1"/>
  <c r="M78" i="1"/>
  <c r="M13" i="1"/>
  <c r="M23" i="1"/>
  <c r="M45" i="1"/>
  <c r="M56" i="1"/>
  <c r="M34" i="1"/>
  <c r="M12" i="1"/>
  <c r="M90" i="1"/>
  <c r="M68" i="1"/>
  <c r="M46" i="1"/>
  <c r="M67" i="1"/>
  <c r="M35" i="1"/>
  <c r="M24" i="1"/>
  <c r="M79" i="1"/>
</calcChain>
</file>

<file path=xl/sharedStrings.xml><?xml version="1.0" encoding="utf-8"?>
<sst xmlns="http://schemas.openxmlformats.org/spreadsheetml/2006/main" count="1285" uniqueCount="179">
  <si>
    <t>INDUCCIÓN</t>
  </si>
  <si>
    <t>PRECAMBIO</t>
  </si>
  <si>
    <t>POSTCAMBIO</t>
  </si>
  <si>
    <t>PRE 1</t>
  </si>
  <si>
    <t>PRE 2</t>
  </si>
  <si>
    <t>PRE 3</t>
  </si>
  <si>
    <t>PRE 4</t>
  </si>
  <si>
    <t>PRE 5</t>
  </si>
  <si>
    <t>PRE 6</t>
  </si>
  <si>
    <t>PRE 7</t>
  </si>
  <si>
    <t>PRE 8</t>
  </si>
  <si>
    <t>PRE 9</t>
  </si>
  <si>
    <t>PRE 10</t>
  </si>
  <si>
    <t>POST 1</t>
  </si>
  <si>
    <t>POST 2</t>
  </si>
  <si>
    <t>POST 3</t>
  </si>
  <si>
    <t>POST 4</t>
  </si>
  <si>
    <t>POST 5</t>
  </si>
  <si>
    <t>RATAS</t>
  </si>
  <si>
    <t>LICKS</t>
  </si>
  <si>
    <t>1 A32</t>
  </si>
  <si>
    <t>2 A32</t>
  </si>
  <si>
    <t>3 A32</t>
  </si>
  <si>
    <t>4 A32</t>
  </si>
  <si>
    <t>5 A32</t>
  </si>
  <si>
    <t>6 A32</t>
  </si>
  <si>
    <t>7 A32</t>
  </si>
  <si>
    <t>8 A32</t>
  </si>
  <si>
    <t>1 AR32</t>
  </si>
  <si>
    <t>2 AR32</t>
  </si>
  <si>
    <t>3 AR32</t>
  </si>
  <si>
    <t>4 AR32</t>
  </si>
  <si>
    <t>5 AR32</t>
  </si>
  <si>
    <t>6 AR32</t>
  </si>
  <si>
    <t>7 AR32</t>
  </si>
  <si>
    <t>8 AR32</t>
  </si>
  <si>
    <t>1 A4</t>
  </si>
  <si>
    <t>2 A4</t>
  </si>
  <si>
    <t>3 A4</t>
  </si>
  <si>
    <t>4 A4</t>
  </si>
  <si>
    <t>5 A4</t>
  </si>
  <si>
    <t>6 A4</t>
  </si>
  <si>
    <t>7 A4</t>
  </si>
  <si>
    <t>8 A4</t>
  </si>
  <si>
    <t>1 AR4</t>
  </si>
  <si>
    <t>2 AR4</t>
  </si>
  <si>
    <t>3 AR4</t>
  </si>
  <si>
    <t>4 AR4</t>
  </si>
  <si>
    <t>5 AR4</t>
  </si>
  <si>
    <t>6 AR4</t>
  </si>
  <si>
    <t>7 AR4</t>
  </si>
  <si>
    <t>8 AR4</t>
  </si>
  <si>
    <t>1 W32</t>
  </si>
  <si>
    <t>2 W32</t>
  </si>
  <si>
    <t>3 W32</t>
  </si>
  <si>
    <t>4 W32</t>
  </si>
  <si>
    <t>5 W32</t>
  </si>
  <si>
    <t>6 W32</t>
  </si>
  <si>
    <t>7 W32</t>
  </si>
  <si>
    <t>8 W32</t>
  </si>
  <si>
    <t>1 WR32</t>
  </si>
  <si>
    <t>2 WR32</t>
  </si>
  <si>
    <t>3 WR32</t>
  </si>
  <si>
    <t>4 WR32</t>
  </si>
  <si>
    <t>5 WR32</t>
  </si>
  <si>
    <t>6 WR32</t>
  </si>
  <si>
    <t>7 WR32</t>
  </si>
  <si>
    <t>8 WR32</t>
  </si>
  <si>
    <t>1 W4</t>
  </si>
  <si>
    <t>2 W4</t>
  </si>
  <si>
    <t>3 W4</t>
  </si>
  <si>
    <t>4 W4</t>
  </si>
  <si>
    <t>5 W4</t>
  </si>
  <si>
    <t>6 W4</t>
  </si>
  <si>
    <t>7 W4</t>
  </si>
  <si>
    <t>8 W4</t>
  </si>
  <si>
    <t>1 WR4</t>
  </si>
  <si>
    <t>2 WR4</t>
  </si>
  <si>
    <t>3 WR4</t>
  </si>
  <si>
    <t>4 WR4</t>
  </si>
  <si>
    <t>5 WR4</t>
  </si>
  <si>
    <t>6 WR4</t>
  </si>
  <si>
    <t>7 WR4</t>
  </si>
  <si>
    <t>8 WR4</t>
  </si>
  <si>
    <t>PREFERENCIA</t>
  </si>
  <si>
    <t>ALCOHOL</t>
  </si>
  <si>
    <t>AGUA</t>
  </si>
  <si>
    <t>PREF.</t>
  </si>
  <si>
    <t>Alc gr/kg</t>
  </si>
  <si>
    <t>VUELTAS</t>
  </si>
  <si>
    <t>mean</t>
  </si>
  <si>
    <t>SEM</t>
  </si>
  <si>
    <t>T</t>
  </si>
  <si>
    <t>TOTAL</t>
  </si>
  <si>
    <t>alcohol</t>
  </si>
  <si>
    <t>Agua</t>
  </si>
  <si>
    <t>total</t>
  </si>
  <si>
    <t>vueltas</t>
  </si>
  <si>
    <t>MEAN POST</t>
  </si>
  <si>
    <t>POST 1-5</t>
  </si>
  <si>
    <t>Comparaciones por parejas</t>
  </si>
  <si>
    <t xml:space="preserve">Medida: </t>
  </si>
  <si>
    <t>MEASURE_1</t>
  </si>
  <si>
    <t>Group</t>
  </si>
  <si>
    <t>Diferencia de medias (I-J)</t>
  </si>
  <si>
    <t>Desv. Error</t>
  </si>
  <si>
    <t>Límite inferior</t>
  </si>
  <si>
    <t>Límite superior</t>
  </si>
  <si>
    <t>32‎-4/Et</t>
  </si>
  <si>
    <t>1</t>
  </si>
  <si>
    <t>2</t>
  </si>
  <si>
    <t>3</t>
  </si>
  <si>
    <t>4</t>
  </si>
  <si>
    <t>5</t>
  </si>
  <si>
    <t>6</t>
  </si>
  <si>
    <t>32-4‎/Et+Wheel</t>
  </si>
  <si>
    <t>4-4‎/Et</t>
  </si>
  <si>
    <t>4-4/Et+Wheel</t>
  </si>
  <si>
    <t>32-4/W</t>
  </si>
  <si>
    <t>32-4‎/W+Wheel</t>
  </si>
  <si>
    <t>4-4/W</t>
  </si>
  <si>
    <t>4-4/W+Wheel</t>
  </si>
  <si>
    <t>Se basa en medias marginales estimadas</t>
  </si>
  <si>
    <t>*. La diferencia de medias es significativa en el nivel ,05.</t>
  </si>
  <si>
    <t>b. Ajuste para varias comparaciones: Bonferroni.</t>
  </si>
  <si>
    <t>RATIO</t>
  </si>
  <si>
    <t>CONSUMO</t>
  </si>
  <si>
    <t>a. Ajuste para varias comparaciones: Bonferroni.</t>
  </si>
  <si>
    <r>
      <t>Sig.</t>
    </r>
    <r>
      <rPr>
        <vertAlign val="superscript"/>
        <sz val="9"/>
        <color theme="1"/>
        <rFont val="Arial"/>
        <family val="2"/>
      </rPr>
      <t>b</t>
    </r>
  </si>
  <si>
    <r>
      <t>95% de intervalo de confianza para diferencia</t>
    </r>
    <r>
      <rPr>
        <vertAlign val="superscript"/>
        <sz val="9"/>
        <color theme="1"/>
        <rFont val="Arial"/>
        <family val="2"/>
      </rPr>
      <t>b</t>
    </r>
  </si>
  <si>
    <r>
      <t>Sig.</t>
    </r>
    <r>
      <rPr>
        <vertAlign val="superscript"/>
        <sz val="9"/>
        <color theme="1"/>
        <rFont val="Arial"/>
        <family val="2"/>
      </rPr>
      <t>a</t>
    </r>
  </si>
  <si>
    <r>
      <t>95% de intervalo de confianza para diferencia</t>
    </r>
    <r>
      <rPr>
        <vertAlign val="superscript"/>
        <sz val="9"/>
        <color theme="1"/>
        <rFont val="Arial"/>
        <family val="2"/>
      </rPr>
      <t>a</t>
    </r>
  </si>
  <si>
    <r>
      <t>-,250</t>
    </r>
    <r>
      <rPr>
        <vertAlign val="superscript"/>
        <sz val="9"/>
        <color theme="1"/>
        <rFont val="Arial"/>
        <family val="2"/>
      </rPr>
      <t>*</t>
    </r>
  </si>
  <si>
    <r>
      <t>-11,803</t>
    </r>
    <r>
      <rPr>
        <vertAlign val="superscript"/>
        <sz val="9"/>
        <color theme="1"/>
        <rFont val="Arial"/>
        <family val="2"/>
      </rPr>
      <t>*</t>
    </r>
  </si>
  <si>
    <r>
      <t>-,241</t>
    </r>
    <r>
      <rPr>
        <vertAlign val="superscript"/>
        <sz val="9"/>
        <color theme="1"/>
        <rFont val="Arial"/>
        <family val="2"/>
      </rPr>
      <t>*</t>
    </r>
  </si>
  <si>
    <r>
      <t>11,803</t>
    </r>
    <r>
      <rPr>
        <vertAlign val="superscript"/>
        <sz val="9"/>
        <color theme="1"/>
        <rFont val="Arial"/>
        <family val="2"/>
      </rPr>
      <t>*</t>
    </r>
  </si>
  <si>
    <r>
      <t>-,231</t>
    </r>
    <r>
      <rPr>
        <vertAlign val="superscript"/>
        <sz val="9"/>
        <color theme="1"/>
        <rFont val="Arial"/>
        <family val="2"/>
      </rPr>
      <t>*</t>
    </r>
  </si>
  <si>
    <r>
      <t>,250</t>
    </r>
    <r>
      <rPr>
        <vertAlign val="superscript"/>
        <sz val="9"/>
        <color theme="1"/>
        <rFont val="Arial"/>
        <family val="2"/>
      </rPr>
      <t>*</t>
    </r>
  </si>
  <si>
    <r>
      <t>-590,125</t>
    </r>
    <r>
      <rPr>
        <vertAlign val="superscript"/>
        <sz val="9"/>
        <color theme="1"/>
        <rFont val="Arial"/>
        <family val="2"/>
      </rPr>
      <t>*</t>
    </r>
  </si>
  <si>
    <r>
      <t>,241</t>
    </r>
    <r>
      <rPr>
        <vertAlign val="superscript"/>
        <sz val="9"/>
        <color theme="1"/>
        <rFont val="Arial"/>
        <family val="2"/>
      </rPr>
      <t>*</t>
    </r>
  </si>
  <si>
    <r>
      <t>-590,875</t>
    </r>
    <r>
      <rPr>
        <vertAlign val="superscript"/>
        <sz val="9"/>
        <color theme="1"/>
        <rFont val="Arial"/>
        <family val="2"/>
      </rPr>
      <t>*</t>
    </r>
  </si>
  <si>
    <r>
      <t>-546,625</t>
    </r>
    <r>
      <rPr>
        <vertAlign val="superscript"/>
        <sz val="9"/>
        <color theme="1"/>
        <rFont val="Arial"/>
        <family val="2"/>
      </rPr>
      <t>*</t>
    </r>
  </si>
  <si>
    <r>
      <t>,231</t>
    </r>
    <r>
      <rPr>
        <vertAlign val="superscript"/>
        <sz val="9"/>
        <color theme="1"/>
        <rFont val="Arial"/>
        <family val="2"/>
      </rPr>
      <t>*</t>
    </r>
  </si>
  <si>
    <r>
      <t>590,125</t>
    </r>
    <r>
      <rPr>
        <vertAlign val="superscript"/>
        <sz val="9"/>
        <color theme="1"/>
        <rFont val="Arial"/>
        <family val="2"/>
      </rPr>
      <t>*</t>
    </r>
  </si>
  <si>
    <r>
      <t>590,875</t>
    </r>
    <r>
      <rPr>
        <vertAlign val="superscript"/>
        <sz val="9"/>
        <color theme="1"/>
        <rFont val="Arial"/>
        <family val="2"/>
      </rPr>
      <t>*</t>
    </r>
  </si>
  <si>
    <r>
      <t>546,625</t>
    </r>
    <r>
      <rPr>
        <vertAlign val="superscript"/>
        <sz val="9"/>
        <color theme="1"/>
        <rFont val="Arial"/>
        <family val="2"/>
      </rPr>
      <t>*</t>
    </r>
  </si>
  <si>
    <r>
      <t>-543,500</t>
    </r>
    <r>
      <rPr>
        <vertAlign val="superscript"/>
        <sz val="9"/>
        <color theme="1"/>
        <rFont val="Arial"/>
        <family val="2"/>
      </rPr>
      <t>*</t>
    </r>
  </si>
  <si>
    <r>
      <t>,221</t>
    </r>
    <r>
      <rPr>
        <vertAlign val="superscript"/>
        <sz val="9"/>
        <color theme="1"/>
        <rFont val="Arial"/>
        <family val="2"/>
      </rPr>
      <t>*</t>
    </r>
  </si>
  <si>
    <r>
      <t>-538,000</t>
    </r>
    <r>
      <rPr>
        <vertAlign val="superscript"/>
        <sz val="9"/>
        <color theme="1"/>
        <rFont val="Arial"/>
        <family val="2"/>
      </rPr>
      <t>*</t>
    </r>
  </si>
  <si>
    <r>
      <t>543,500</t>
    </r>
    <r>
      <rPr>
        <vertAlign val="superscript"/>
        <sz val="9"/>
        <color theme="1"/>
        <rFont val="Arial"/>
        <family val="2"/>
      </rPr>
      <t>*</t>
    </r>
  </si>
  <si>
    <r>
      <t>-,221</t>
    </r>
    <r>
      <rPr>
        <vertAlign val="superscript"/>
        <sz val="9"/>
        <color theme="1"/>
        <rFont val="Arial"/>
        <family val="2"/>
      </rPr>
      <t>*</t>
    </r>
  </si>
  <si>
    <r>
      <t>538,000</t>
    </r>
    <r>
      <rPr>
        <vertAlign val="superscript"/>
        <sz val="9"/>
        <color theme="1"/>
        <rFont val="Arial"/>
        <family val="2"/>
      </rPr>
      <t>*</t>
    </r>
  </si>
  <si>
    <r>
      <t>-490,375</t>
    </r>
    <r>
      <rPr>
        <vertAlign val="superscript"/>
        <sz val="9"/>
        <color theme="1"/>
        <rFont val="Arial"/>
        <family val="2"/>
      </rPr>
      <t>*</t>
    </r>
  </si>
  <si>
    <r>
      <t>490,375</t>
    </r>
    <r>
      <rPr>
        <vertAlign val="superscript"/>
        <sz val="9"/>
        <color theme="1"/>
        <rFont val="Arial"/>
        <family val="2"/>
      </rPr>
      <t>*</t>
    </r>
  </si>
  <si>
    <t>32/Acohol</t>
  </si>
  <si>
    <t>4/ Alcohol</t>
  </si>
  <si>
    <t>4/Alcohol + Rueda</t>
  </si>
  <si>
    <t>PRE 8-10</t>
  </si>
  <si>
    <t>media</t>
  </si>
  <si>
    <t>32/ Alcohol + Rueda</t>
  </si>
  <si>
    <t>POST 11-15</t>
  </si>
  <si>
    <t>32/Alcohol</t>
  </si>
  <si>
    <t>32/Alcohol + Wheel</t>
  </si>
  <si>
    <t>4/Alcohol</t>
  </si>
  <si>
    <t>4/Alcohol + Wheel</t>
  </si>
  <si>
    <t>32/Water</t>
  </si>
  <si>
    <t>32/Water + Wheel</t>
  </si>
  <si>
    <t>4/Water</t>
  </si>
  <si>
    <t>4/Water + Wheel</t>
  </si>
  <si>
    <t>32/ Alcohol + Wheel</t>
  </si>
  <si>
    <t>media post</t>
  </si>
  <si>
    <t>ml/kg</t>
  </si>
  <si>
    <t>gr/kg</t>
  </si>
  <si>
    <t>MEDIAS</t>
  </si>
  <si>
    <t>POST</t>
  </si>
  <si>
    <t>agua</t>
  </si>
  <si>
    <t>PRE8-10</t>
  </si>
  <si>
    <t>POST11-15</t>
  </si>
  <si>
    <t>4/alcohol + Wheel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</si>
</sst>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.000"/>
    <numFmt numFmtId="165" formatCode="0.000"/>
  </numFmts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rgb="FF548DD4"/>
      <name val="Arial"/>
      <family val="2"/>
    </font>
    <font>
      <b/>
      <sz val="18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1"/>
      <color theme="1"/>
      <name val="Arial Bold"/>
    </font>
    <font>
      <sz val="10"/>
      <color theme="1"/>
      <name val="Arial"/>
    </font>
    <font>
      <sz val="10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00B050"/>
        <bgColor rgb="FF00B050"/>
      </patternFill>
    </fill>
    <fill>
      <patternFill patternType="solid">
        <fgColor rgb="FFD6E3BC"/>
        <bgColor rgb="FFD6E3BC"/>
      </patternFill>
    </fill>
    <fill>
      <patternFill patternType="solid">
        <fgColor rgb="FFC2D69B"/>
        <bgColor rgb="FFC2D69B"/>
      </patternFill>
    </fill>
    <fill>
      <patternFill patternType="solid">
        <fgColor rgb="FFFFA5D4"/>
        <bgColor rgb="FFFFA5D4"/>
      </patternFill>
    </fill>
    <fill>
      <patternFill patternType="solid">
        <fgColor rgb="FFD99594"/>
        <bgColor rgb="FFD99594"/>
      </patternFill>
    </fill>
    <fill>
      <patternFill patternType="solid">
        <fgColor rgb="FFF2DBDB"/>
        <bgColor rgb="FFF2DBDB"/>
      </patternFill>
    </fill>
    <fill>
      <patternFill patternType="solid">
        <fgColor theme="5" tint="0.59999389629810485"/>
        <bgColor rgb="FFF2DBDB"/>
      </patternFill>
    </fill>
    <fill>
      <patternFill patternType="solid">
        <fgColor rgb="FFB8CCE4"/>
        <bgColor rgb="FFB8CCE4"/>
      </patternFill>
    </fill>
    <fill>
      <patternFill patternType="solid">
        <fgColor rgb="FFDBE5F1"/>
        <bgColor rgb="FFDBE5F1"/>
      </patternFill>
    </fill>
    <fill>
      <patternFill patternType="solid">
        <fgColor theme="4" tint="0.39997558519241921"/>
        <bgColor rgb="FFDBE5F1"/>
      </patternFill>
    </fill>
    <fill>
      <patternFill patternType="solid">
        <fgColor theme="4" tint="0.39997558519241921"/>
        <bgColor rgb="FFFFA5D4"/>
      </patternFill>
    </fill>
    <fill>
      <patternFill patternType="solid">
        <fgColor theme="5" tint="0.39997558519241921"/>
        <bgColor rgb="FFFFA5D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DBE5F1"/>
      </patternFill>
    </fill>
    <fill>
      <patternFill patternType="solid">
        <fgColor theme="0"/>
        <bgColor rgb="FFF2DBDB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2D69B"/>
      </patternFill>
    </fill>
    <fill>
      <patternFill patternType="solid">
        <fgColor theme="0"/>
        <bgColor rgb="FFFFA5D4"/>
      </patternFill>
    </fill>
    <fill>
      <patternFill patternType="solid">
        <fgColor theme="7" tint="0.59999389629810485"/>
        <bgColor rgb="FFFFA5D4"/>
      </patternFill>
    </fill>
    <fill>
      <patternFill patternType="solid">
        <fgColor theme="0"/>
        <bgColor rgb="FFD6E3BC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/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/>
      <top style="thin">
        <color indexed="22"/>
      </top>
      <bottom/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61"/>
      </top>
      <bottom/>
      <diagonal/>
    </border>
    <border>
      <left style="thin">
        <color indexed="63"/>
      </left>
      <right style="thin">
        <color indexed="63"/>
      </right>
      <top style="thin">
        <color indexed="61"/>
      </top>
      <bottom/>
      <diagonal/>
    </border>
    <border>
      <left style="thin">
        <color indexed="63"/>
      </left>
      <right/>
      <top style="thin">
        <color indexed="61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134">
    <xf numFmtId="0" fontId="0" fillId="0" borderId="0" xfId="0"/>
    <xf numFmtId="2" fontId="0" fillId="0" borderId="0" xfId="0" applyNumberFormat="1"/>
    <xf numFmtId="0" fontId="0" fillId="16" borderId="0" xfId="0" applyFill="1"/>
    <xf numFmtId="0" fontId="0" fillId="0" borderId="1" xfId="0" applyBorder="1"/>
    <xf numFmtId="0" fontId="0" fillId="19" borderId="1" xfId="0" applyFill="1" applyBorder="1"/>
    <xf numFmtId="0" fontId="10" fillId="16" borderId="1" xfId="0" applyFont="1" applyFill="1" applyBorder="1"/>
    <xf numFmtId="2" fontId="6" fillId="0" borderId="1" xfId="0" applyNumberFormat="1" applyFont="1" applyBorder="1" applyAlignment="1">
      <alignment wrapText="1"/>
    </xf>
    <xf numFmtId="2" fontId="4" fillId="0" borderId="1" xfId="0" applyNumberFormat="1" applyFont="1" applyBorder="1" applyAlignment="1">
      <alignment horizontal="center" wrapText="1"/>
    </xf>
    <xf numFmtId="2" fontId="7" fillId="5" borderId="1" xfId="0" applyNumberFormat="1" applyFont="1" applyFill="1" applyBorder="1" applyAlignment="1">
      <alignment horizontal="center" wrapText="1"/>
    </xf>
    <xf numFmtId="2" fontId="7" fillId="6" borderId="1" xfId="0" applyNumberFormat="1" applyFont="1" applyFill="1" applyBorder="1" applyAlignment="1">
      <alignment horizontal="center" wrapText="1"/>
    </xf>
    <xf numFmtId="2" fontId="4" fillId="7" borderId="1" xfId="0" applyNumberFormat="1" applyFont="1" applyFill="1" applyBorder="1" applyAlignment="1">
      <alignment horizontal="center" wrapText="1"/>
    </xf>
    <xf numFmtId="2" fontId="4" fillId="14" borderId="1" xfId="0" applyNumberFormat="1" applyFont="1" applyFill="1" applyBorder="1" applyAlignment="1">
      <alignment horizontal="center" wrapText="1"/>
    </xf>
    <xf numFmtId="2" fontId="4" fillId="15" borderId="1" xfId="0" applyNumberFormat="1" applyFont="1" applyFill="1" applyBorder="1" applyAlignment="1">
      <alignment horizontal="center" wrapText="1"/>
    </xf>
    <xf numFmtId="2" fontId="7" fillId="9" borderId="1" xfId="0" applyNumberFormat="1" applyFont="1" applyFill="1" applyBorder="1" applyAlignment="1">
      <alignment horizontal="center" wrapText="1"/>
    </xf>
    <xf numFmtId="1" fontId="6" fillId="0" borderId="1" xfId="0" applyNumberFormat="1" applyFont="1" applyBorder="1" applyAlignment="1">
      <alignment wrapText="1"/>
    </xf>
    <xf numFmtId="2" fontId="0" fillId="0" borderId="1" xfId="0" applyNumberFormat="1" applyBorder="1"/>
    <xf numFmtId="2" fontId="0" fillId="19" borderId="1" xfId="0" applyNumberFormat="1" applyFill="1" applyBorder="1"/>
    <xf numFmtId="2" fontId="3" fillId="0" borderId="1" xfId="0" applyNumberFormat="1" applyFont="1" applyBorder="1" applyAlignment="1">
      <alignment wrapText="1"/>
    </xf>
    <xf numFmtId="2" fontId="7" fillId="18" borderId="1" xfId="0" applyNumberFormat="1" applyFont="1" applyFill="1" applyBorder="1" applyAlignment="1">
      <alignment horizontal="center" wrapText="1"/>
    </xf>
    <xf numFmtId="2" fontId="6" fillId="16" borderId="1" xfId="0" applyNumberFormat="1" applyFont="1" applyFill="1" applyBorder="1" applyAlignment="1">
      <alignment wrapText="1"/>
    </xf>
    <xf numFmtId="2" fontId="6" fillId="19" borderId="1" xfId="0" applyNumberFormat="1" applyFont="1" applyFill="1" applyBorder="1" applyAlignment="1">
      <alignment wrapText="1"/>
    </xf>
    <xf numFmtId="2" fontId="7" fillId="10" borderId="1" xfId="0" applyNumberFormat="1" applyFont="1" applyFill="1" applyBorder="1" applyAlignment="1">
      <alignment horizontal="center" wrapText="1"/>
    </xf>
    <xf numFmtId="2" fontId="7" fillId="12" borderId="1" xfId="0" applyNumberFormat="1" applyFont="1" applyFill="1" applyBorder="1" applyAlignment="1">
      <alignment horizontal="center" wrapText="1"/>
    </xf>
    <xf numFmtId="1" fontId="6" fillId="19" borderId="1" xfId="0" applyNumberFormat="1" applyFont="1" applyFill="1" applyBorder="1" applyAlignment="1">
      <alignment wrapText="1"/>
    </xf>
    <xf numFmtId="2" fontId="7" fillId="17" borderId="1" xfId="0" applyNumberFormat="1" applyFont="1" applyFill="1" applyBorder="1" applyAlignment="1">
      <alignment horizontal="center" wrapText="1"/>
    </xf>
    <xf numFmtId="2" fontId="7" fillId="13" borderId="1" xfId="0" applyNumberFormat="1" applyFont="1" applyFill="1" applyBorder="1" applyAlignment="1">
      <alignment horizontal="center" wrapText="1"/>
    </xf>
    <xf numFmtId="2" fontId="3" fillId="19" borderId="1" xfId="0" applyNumberFormat="1" applyFont="1" applyFill="1" applyBorder="1" applyAlignment="1">
      <alignment wrapText="1"/>
    </xf>
    <xf numFmtId="0" fontId="0" fillId="16" borderId="1" xfId="0" applyFill="1" applyBorder="1"/>
    <xf numFmtId="2" fontId="0" fillId="16" borderId="1" xfId="0" applyNumberFormat="1" applyFill="1" applyBorder="1"/>
    <xf numFmtId="2" fontId="1" fillId="16" borderId="1" xfId="0" applyNumberFormat="1" applyFont="1" applyFill="1" applyBorder="1"/>
    <xf numFmtId="2" fontId="5" fillId="16" borderId="1" xfId="0" applyNumberFormat="1" applyFont="1" applyFill="1" applyBorder="1" applyAlignment="1">
      <alignment wrapText="1"/>
    </xf>
    <xf numFmtId="1" fontId="0" fillId="0" borderId="1" xfId="0" applyNumberFormat="1" applyBorder="1"/>
    <xf numFmtId="2" fontId="4" fillId="5" borderId="1" xfId="0" applyNumberFormat="1" applyFont="1" applyFill="1" applyBorder="1" applyAlignment="1">
      <alignment horizontal="center" wrapText="1"/>
    </xf>
    <xf numFmtId="2" fontId="4" fillId="6" borderId="1" xfId="0" applyNumberFormat="1" applyFont="1" applyFill="1" applyBorder="1" applyAlignment="1">
      <alignment horizontal="center" wrapText="1"/>
    </xf>
    <xf numFmtId="2" fontId="7" fillId="20" borderId="1" xfId="0" applyNumberFormat="1" applyFont="1" applyFill="1" applyBorder="1" applyAlignment="1">
      <alignment horizontal="center" wrapText="1"/>
    </xf>
    <xf numFmtId="2" fontId="4" fillId="21" borderId="1" xfId="0" applyNumberFormat="1" applyFont="1" applyFill="1" applyBorder="1" applyAlignment="1">
      <alignment horizontal="center" wrapText="1"/>
    </xf>
    <xf numFmtId="2" fontId="4" fillId="22" borderId="1" xfId="0" applyNumberFormat="1" applyFont="1" applyFill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0" fontId="0" fillId="0" borderId="1" xfId="0" applyFill="1" applyBorder="1"/>
    <xf numFmtId="2" fontId="5" fillId="0" borderId="1" xfId="0" applyNumberFormat="1" applyFont="1" applyFill="1" applyBorder="1" applyAlignment="1">
      <alignment wrapText="1"/>
    </xf>
    <xf numFmtId="2" fontId="0" fillId="0" borderId="1" xfId="0" applyNumberFormat="1" applyFill="1" applyBorder="1"/>
    <xf numFmtId="2" fontId="1" fillId="0" borderId="1" xfId="0" applyNumberFormat="1" applyFont="1" applyFill="1" applyBorder="1"/>
    <xf numFmtId="2" fontId="0" fillId="16" borderId="1" xfId="0" applyNumberFormat="1" applyFont="1" applyFill="1" applyBorder="1"/>
    <xf numFmtId="2" fontId="5" fillId="19" borderId="1" xfId="0" applyNumberFormat="1" applyFont="1" applyFill="1" applyBorder="1" applyAlignment="1">
      <alignment wrapText="1"/>
    </xf>
    <xf numFmtId="2" fontId="1" fillId="19" borderId="1" xfId="0" applyNumberFormat="1" applyFont="1" applyFill="1" applyBorder="1"/>
    <xf numFmtId="1" fontId="7" fillId="23" borderId="1" xfId="0" applyNumberFormat="1" applyFont="1" applyFill="1" applyBorder="1" applyAlignment="1">
      <alignment horizontal="center" wrapText="1"/>
    </xf>
    <xf numFmtId="1" fontId="7" fillId="2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6" fillId="0" borderId="1" xfId="0" applyNumberFormat="1" applyFont="1" applyFill="1" applyBorder="1" applyAlignment="1">
      <alignment wrapText="1"/>
    </xf>
    <xf numFmtId="0" fontId="1" fillId="0" borderId="0" xfId="0" applyFont="1"/>
    <xf numFmtId="0" fontId="14" fillId="0" borderId="0" xfId="1" applyFont="1"/>
    <xf numFmtId="0" fontId="15" fillId="0" borderId="0" xfId="2" applyFont="1"/>
    <xf numFmtId="0" fontId="0" fillId="0" borderId="0" xfId="0" applyFont="1"/>
    <xf numFmtId="0" fontId="16" fillId="0" borderId="7" xfId="2" applyFont="1" applyBorder="1" applyAlignment="1">
      <alignment horizontal="center" wrapText="1"/>
    </xf>
    <xf numFmtId="0" fontId="16" fillId="0" borderId="8" xfId="2" applyFont="1" applyBorder="1" applyAlignment="1">
      <alignment horizontal="center" wrapText="1"/>
    </xf>
    <xf numFmtId="0" fontId="16" fillId="25" borderId="10" xfId="2" applyFont="1" applyFill="1" applyBorder="1" applyAlignment="1">
      <alignment horizontal="left" vertical="top"/>
    </xf>
    <xf numFmtId="164" fontId="16" fillId="24" borderId="11" xfId="2" applyNumberFormat="1" applyFont="1" applyFill="1" applyBorder="1" applyAlignment="1">
      <alignment horizontal="right" vertical="top"/>
    </xf>
    <xf numFmtId="164" fontId="16" fillId="24" borderId="12" xfId="2" applyNumberFormat="1" applyFont="1" applyFill="1" applyBorder="1" applyAlignment="1">
      <alignment horizontal="right" vertical="top"/>
    </xf>
    <xf numFmtId="164" fontId="16" fillId="24" borderId="13" xfId="2" applyNumberFormat="1" applyFont="1" applyFill="1" applyBorder="1" applyAlignment="1">
      <alignment horizontal="right" vertical="top"/>
    </xf>
    <xf numFmtId="0" fontId="16" fillId="24" borderId="11" xfId="2" applyFont="1" applyFill="1" applyBorder="1" applyAlignment="1">
      <alignment horizontal="right" vertical="top"/>
    </xf>
    <xf numFmtId="0" fontId="16" fillId="25" borderId="9" xfId="2" applyFont="1" applyFill="1" applyBorder="1" applyAlignment="1">
      <alignment horizontal="left" vertical="top"/>
    </xf>
    <xf numFmtId="0" fontId="16" fillId="24" borderId="26" xfId="2" applyFont="1" applyFill="1" applyBorder="1" applyAlignment="1">
      <alignment horizontal="right" vertical="top"/>
    </xf>
    <xf numFmtId="164" fontId="16" fillId="24" borderId="27" xfId="2" applyNumberFormat="1" applyFont="1" applyFill="1" applyBorder="1" applyAlignment="1">
      <alignment horizontal="right" vertical="top"/>
    </xf>
    <xf numFmtId="164" fontId="16" fillId="24" borderId="28" xfId="2" applyNumberFormat="1" applyFont="1" applyFill="1" applyBorder="1" applyAlignment="1">
      <alignment horizontal="right" vertical="top"/>
    </xf>
    <xf numFmtId="0" fontId="16" fillId="25" borderId="14" xfId="2" applyFont="1" applyFill="1" applyBorder="1" applyAlignment="1">
      <alignment horizontal="left" vertical="top"/>
    </xf>
    <xf numFmtId="164" fontId="16" fillId="24" borderId="15" xfId="2" applyNumberFormat="1" applyFont="1" applyFill="1" applyBorder="1" applyAlignment="1">
      <alignment horizontal="right" vertical="top"/>
    </xf>
    <xf numFmtId="164" fontId="16" fillId="24" borderId="16" xfId="2" applyNumberFormat="1" applyFont="1" applyFill="1" applyBorder="1" applyAlignment="1">
      <alignment horizontal="right" vertical="top"/>
    </xf>
    <xf numFmtId="164" fontId="16" fillId="24" borderId="17" xfId="2" applyNumberFormat="1" applyFont="1" applyFill="1" applyBorder="1" applyAlignment="1">
      <alignment horizontal="right" vertical="top"/>
    </xf>
    <xf numFmtId="0" fontId="16" fillId="24" borderId="15" xfId="2" applyFont="1" applyFill="1" applyBorder="1" applyAlignment="1">
      <alignment horizontal="right" vertical="top"/>
    </xf>
    <xf numFmtId="0" fontId="16" fillId="25" borderId="18" xfId="2" applyFont="1" applyFill="1" applyBorder="1" applyAlignment="1">
      <alignment horizontal="left" vertical="top"/>
    </xf>
    <xf numFmtId="0" fontId="16" fillId="24" borderId="19" xfId="2" applyFont="1" applyFill="1" applyBorder="1" applyAlignment="1">
      <alignment horizontal="right" vertical="top"/>
    </xf>
    <xf numFmtId="164" fontId="16" fillId="24" borderId="20" xfId="2" applyNumberFormat="1" applyFont="1" applyFill="1" applyBorder="1" applyAlignment="1">
      <alignment horizontal="right" vertical="top"/>
    </xf>
    <xf numFmtId="164" fontId="16" fillId="24" borderId="21" xfId="2" applyNumberFormat="1" applyFont="1" applyFill="1" applyBorder="1" applyAlignment="1">
      <alignment horizontal="right" vertical="top"/>
    </xf>
    <xf numFmtId="164" fontId="16" fillId="24" borderId="19" xfId="2" applyNumberFormat="1" applyFont="1" applyFill="1" applyBorder="1" applyAlignment="1">
      <alignment horizontal="right" vertical="top"/>
    </xf>
    <xf numFmtId="0" fontId="16" fillId="25" borderId="22" xfId="2" applyFont="1" applyFill="1" applyBorder="1" applyAlignment="1">
      <alignment horizontal="left" vertical="top"/>
    </xf>
    <xf numFmtId="164" fontId="16" fillId="24" borderId="23" xfId="2" applyNumberFormat="1" applyFont="1" applyFill="1" applyBorder="1" applyAlignment="1">
      <alignment horizontal="right" vertical="top"/>
    </xf>
    <xf numFmtId="164" fontId="16" fillId="24" borderId="24" xfId="2" applyNumberFormat="1" applyFont="1" applyFill="1" applyBorder="1" applyAlignment="1">
      <alignment horizontal="right" vertical="top"/>
    </xf>
    <xf numFmtId="164" fontId="16" fillId="24" borderId="25" xfId="2" applyNumberFormat="1" applyFont="1" applyFill="1" applyBorder="1" applyAlignment="1">
      <alignment horizontal="right" vertical="top"/>
    </xf>
    <xf numFmtId="0" fontId="16" fillId="0" borderId="0" xfId="2" applyFont="1" applyFill="1" applyBorder="1" applyAlignment="1">
      <alignment horizontal="left" vertical="top" wrapText="1"/>
    </xf>
    <xf numFmtId="0" fontId="16" fillId="0" borderId="0" xfId="2" applyFont="1" applyFill="1" applyBorder="1" applyAlignment="1">
      <alignment horizontal="left" vertical="top"/>
    </xf>
    <xf numFmtId="164" fontId="16" fillId="0" borderId="0" xfId="2" applyNumberFormat="1" applyFont="1" applyFill="1" applyBorder="1" applyAlignment="1">
      <alignment horizontal="right" vertical="top"/>
    </xf>
    <xf numFmtId="0" fontId="16" fillId="0" borderId="0" xfId="2" applyFont="1" applyFill="1" applyBorder="1" applyAlignment="1">
      <alignment horizontal="right" vertical="top"/>
    </xf>
    <xf numFmtId="0" fontId="0" fillId="0" borderId="0" xfId="0" applyFont="1" applyFill="1" applyBorder="1"/>
    <xf numFmtId="2" fontId="0" fillId="16" borderId="0" xfId="0" applyNumberFormat="1" applyFill="1"/>
    <xf numFmtId="0" fontId="0" fillId="0" borderId="0" xfId="0" applyFill="1"/>
    <xf numFmtId="0" fontId="18" fillId="0" borderId="0" xfId="0" applyFont="1"/>
    <xf numFmtId="2" fontId="5" fillId="16" borderId="29" xfId="0" applyNumberFormat="1" applyFont="1" applyFill="1" applyBorder="1" applyAlignment="1">
      <alignment wrapText="1"/>
    </xf>
    <xf numFmtId="0" fontId="0" fillId="0" borderId="30" xfId="0" applyBorder="1"/>
    <xf numFmtId="0" fontId="0" fillId="0" borderId="0" xfId="0" applyFill="1" applyBorder="1"/>
    <xf numFmtId="2" fontId="0" fillId="0" borderId="0" xfId="0" applyNumberFormat="1" applyFill="1" applyBorder="1"/>
    <xf numFmtId="2" fontId="5" fillId="0" borderId="0" xfId="0" applyNumberFormat="1" applyFont="1" applyFill="1" applyBorder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1" fontId="7" fillId="6" borderId="1" xfId="0" applyNumberFormat="1" applyFont="1" applyFill="1" applyBorder="1" applyAlignment="1">
      <alignment horizontal="center" wrapText="1"/>
    </xf>
    <xf numFmtId="2" fontId="3" fillId="0" borderId="1" xfId="0" applyNumberFormat="1" applyFont="1" applyBorder="1" applyAlignment="1">
      <alignment wrapText="1"/>
    </xf>
    <xf numFmtId="0" fontId="0" fillId="26" borderId="0" xfId="0" applyFill="1" applyBorder="1"/>
    <xf numFmtId="0" fontId="0" fillId="26" borderId="0" xfId="0" applyFill="1"/>
    <xf numFmtId="2" fontId="1" fillId="16" borderId="0" xfId="0" applyNumberFormat="1" applyFont="1" applyFill="1"/>
    <xf numFmtId="2" fontId="19" fillId="16" borderId="1" xfId="0" applyNumberFormat="1" applyFont="1" applyFill="1" applyBorder="1" applyAlignment="1">
      <alignment wrapText="1"/>
    </xf>
    <xf numFmtId="2" fontId="20" fillId="16" borderId="0" xfId="0" applyNumberFormat="1" applyFont="1" applyFill="1"/>
    <xf numFmtId="2" fontId="19" fillId="16" borderId="29" xfId="0" applyNumberFormat="1" applyFont="1" applyFill="1" applyBorder="1" applyAlignment="1">
      <alignment wrapText="1"/>
    </xf>
    <xf numFmtId="165" fontId="0" fillId="0" borderId="0" xfId="0" applyNumberFormat="1"/>
    <xf numFmtId="2" fontId="0" fillId="16" borderId="0" xfId="0" applyNumberFormat="1" applyFont="1" applyFill="1"/>
    <xf numFmtId="2" fontId="21" fillId="16" borderId="1" xfId="0" applyNumberFormat="1" applyFont="1" applyFill="1" applyBorder="1" applyAlignment="1">
      <alignment wrapText="1"/>
    </xf>
    <xf numFmtId="2" fontId="0" fillId="0" borderId="0" xfId="0" applyNumberFormat="1" applyFont="1"/>
    <xf numFmtId="2" fontId="0" fillId="0" borderId="1" xfId="0" applyNumberFormat="1" applyFont="1" applyBorder="1"/>
    <xf numFmtId="0" fontId="0" fillId="16" borderId="0" xfId="0" applyFont="1" applyFill="1"/>
    <xf numFmtId="165" fontId="0" fillId="0" borderId="0" xfId="0" applyNumberFormat="1" applyFont="1"/>
    <xf numFmtId="2" fontId="4" fillId="8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wrapText="1"/>
    </xf>
    <xf numFmtId="2" fontId="9" fillId="11" borderId="1" xfId="0" applyNumberFormat="1" applyFont="1" applyFill="1" applyBorder="1" applyAlignment="1">
      <alignment horizontal="center" vertical="center" wrapText="1"/>
    </xf>
    <xf numFmtId="2" fontId="4" fillId="11" borderId="1" xfId="0" applyNumberFormat="1" applyFont="1" applyFill="1" applyBorder="1" applyAlignment="1">
      <alignment horizontal="center" vertical="center" wrapText="1"/>
    </xf>
    <xf numFmtId="2" fontId="8" fillId="8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wrapText="1"/>
    </xf>
    <xf numFmtId="2" fontId="4" fillId="3" borderId="1" xfId="0" applyNumberFormat="1" applyFont="1" applyFill="1" applyBorder="1" applyAlignment="1">
      <alignment horizontal="center" wrapText="1"/>
    </xf>
    <xf numFmtId="2" fontId="5" fillId="4" borderId="1" xfId="0" applyNumberFormat="1" applyFont="1" applyFill="1" applyBorder="1" applyAlignment="1">
      <alignment horizontal="center" wrapText="1"/>
    </xf>
    <xf numFmtId="0" fontId="16" fillId="0" borderId="0" xfId="2" applyFont="1" applyBorder="1" applyAlignment="1">
      <alignment horizontal="left" vertical="top" wrapText="1"/>
    </xf>
    <xf numFmtId="0" fontId="16" fillId="25" borderId="18" xfId="2" applyFont="1" applyFill="1" applyBorder="1" applyAlignment="1">
      <alignment horizontal="left" vertical="top"/>
    </xf>
    <xf numFmtId="0" fontId="16" fillId="25" borderId="14" xfId="2" applyFont="1" applyFill="1" applyBorder="1" applyAlignment="1">
      <alignment horizontal="left" vertical="top" wrapText="1"/>
    </xf>
    <xf numFmtId="0" fontId="16" fillId="25" borderId="18" xfId="2" applyFont="1" applyFill="1" applyBorder="1" applyAlignment="1">
      <alignment horizontal="left" vertical="top" wrapText="1"/>
    </xf>
    <xf numFmtId="0" fontId="16" fillId="25" borderId="22" xfId="2" applyFont="1" applyFill="1" applyBorder="1" applyAlignment="1">
      <alignment horizontal="left" vertical="top" wrapText="1"/>
    </xf>
    <xf numFmtId="0" fontId="13" fillId="0" borderId="0" xfId="2" applyFont="1" applyBorder="1" applyAlignment="1">
      <alignment horizontal="center" vertical="center" wrapText="1"/>
    </xf>
    <xf numFmtId="0" fontId="16" fillId="24" borderId="0" xfId="2" applyFont="1" applyFill="1"/>
    <xf numFmtId="0" fontId="15" fillId="0" borderId="0" xfId="2" applyFont="1"/>
    <xf numFmtId="0" fontId="16" fillId="0" borderId="0" xfId="2" applyFont="1" applyBorder="1" applyAlignment="1">
      <alignment horizontal="left" wrapText="1"/>
    </xf>
    <xf numFmtId="0" fontId="16" fillId="0" borderId="5" xfId="2" applyFont="1" applyBorder="1" applyAlignment="1">
      <alignment horizontal="left" wrapText="1"/>
    </xf>
    <xf numFmtId="0" fontId="16" fillId="0" borderId="2" xfId="2" applyFont="1" applyBorder="1" applyAlignment="1">
      <alignment horizontal="center" wrapText="1"/>
    </xf>
    <xf numFmtId="0" fontId="16" fillId="0" borderId="6" xfId="2" applyFont="1" applyBorder="1" applyAlignment="1">
      <alignment horizontal="center" wrapText="1"/>
    </xf>
    <xf numFmtId="0" fontId="16" fillId="0" borderId="3" xfId="2" applyFont="1" applyBorder="1" applyAlignment="1">
      <alignment horizontal="center" wrapText="1"/>
    </xf>
    <xf numFmtId="0" fontId="16" fillId="0" borderId="7" xfId="2" applyFont="1" applyBorder="1" applyAlignment="1">
      <alignment horizontal="center" wrapText="1"/>
    </xf>
    <xf numFmtId="0" fontId="16" fillId="0" borderId="4" xfId="2" applyFont="1" applyBorder="1" applyAlignment="1">
      <alignment horizontal="center" wrapText="1"/>
    </xf>
    <xf numFmtId="0" fontId="16" fillId="25" borderId="9" xfId="2" applyFont="1" applyFill="1" applyBorder="1" applyAlignment="1">
      <alignment horizontal="left" vertical="top" wrapText="1"/>
    </xf>
    <xf numFmtId="0" fontId="16" fillId="25" borderId="9" xfId="2" applyFont="1" applyFill="1" applyBorder="1" applyAlignment="1">
      <alignment horizontal="left" vertical="top"/>
    </xf>
  </cellXfs>
  <cellStyles count="3">
    <cellStyle name="Normal" xfId="0" builtinId="0"/>
    <cellStyle name="Normal_COMPARACIONES POR PAREJAS" xfId="1" xr:uid="{00000000-0005-0000-0000-000001000000}"/>
    <cellStyle name="Normal_COMPARACIONES POR PAREJAS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7.xml"/><Relationship Id="rId1" Type="http://schemas.microsoft.com/office/2011/relationships/chartStyle" Target="style17.xml"/><Relationship Id="rId4" Type="http://schemas.openxmlformats.org/officeDocument/2006/relationships/chartUserShapes" Target="../drawings/drawing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9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Rueda</a:t>
            </a:r>
            <a:r>
              <a:rPr lang="en-US" baseline="0"/>
              <a:t> para correr</a:t>
            </a:r>
          </a:p>
        </c:rich>
      </c:tx>
      <c:layout>
        <c:manualLayout>
          <c:xMode val="edge"/>
          <c:yMode val="edge"/>
          <c:x val="0.29053364422224337"/>
          <c:y val="2.54980975558216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972223978016502"/>
          <c:y val="0.12632701159536025"/>
          <c:w val="0.56045738343113882"/>
          <c:h val="0.61329324242692695"/>
        </c:manualLayout>
      </c:layout>
      <c:lineChart>
        <c:grouping val="standard"/>
        <c:varyColors val="0"/>
        <c:ser>
          <c:idx val="0"/>
          <c:order val="0"/>
          <c:tx>
            <c:v>32/Alcohol + Rueda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Datos!$DP$23:$DV$23</c:f>
              <c:numCache>
                <c:formatCode>0.00</c:formatCode>
                <c:ptCount val="7"/>
                <c:pt idx="0">
                  <c:v>392.41666666666669</c:v>
                </c:pt>
                <c:pt idx="2">
                  <c:v>516.5</c:v>
                </c:pt>
                <c:pt idx="3">
                  <c:v>661.625</c:v>
                </c:pt>
                <c:pt idx="4">
                  <c:v>574</c:v>
                </c:pt>
                <c:pt idx="5">
                  <c:v>584</c:v>
                </c:pt>
                <c:pt idx="6">
                  <c:v>539.625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62-4685-A0E6-962604940EC3}"/>
            </c:ext>
          </c:extLst>
        </c:ser>
        <c:ser>
          <c:idx val="1"/>
          <c:order val="1"/>
          <c:tx>
            <c:v>4/Alcohol + Rueda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Datos!$DP$45:$DV$45</c:f>
              <c:numCache>
                <c:formatCode>0.00</c:formatCode>
                <c:ptCount val="7"/>
                <c:pt idx="0">
                  <c:v>553.125</c:v>
                </c:pt>
                <c:pt idx="2">
                  <c:v>583.125</c:v>
                </c:pt>
                <c:pt idx="3">
                  <c:v>732.875</c:v>
                </c:pt>
                <c:pt idx="4">
                  <c:v>764.375</c:v>
                </c:pt>
                <c:pt idx="5">
                  <c:v>757.25</c:v>
                </c:pt>
                <c:pt idx="6">
                  <c:v>747.875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62-4685-A0E6-962604940EC3}"/>
            </c:ext>
          </c:extLst>
        </c:ser>
        <c:ser>
          <c:idx val="2"/>
          <c:order val="2"/>
          <c:tx>
            <c:v>32/Agua + Rueda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Datos!$DP$67:$DV$67</c:f>
              <c:numCache>
                <c:formatCode>0.00</c:formatCode>
                <c:ptCount val="7"/>
                <c:pt idx="0">
                  <c:v>554.625</c:v>
                </c:pt>
                <c:pt idx="2">
                  <c:v>664.375</c:v>
                </c:pt>
                <c:pt idx="3">
                  <c:v>795.875</c:v>
                </c:pt>
                <c:pt idx="4">
                  <c:v>816.75</c:v>
                </c:pt>
                <c:pt idx="5">
                  <c:v>795.25</c:v>
                </c:pt>
                <c:pt idx="6">
                  <c:v>814.875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62-4685-A0E6-962604940EC3}"/>
            </c:ext>
          </c:extLst>
        </c:ser>
        <c:ser>
          <c:idx val="3"/>
          <c:order val="3"/>
          <c:tx>
            <c:v>4/Agua + Rueda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Datos!$DP$89:$DV$89</c:f>
              <c:numCache>
                <c:formatCode>0.00</c:formatCode>
                <c:ptCount val="7"/>
                <c:pt idx="0">
                  <c:v>740.79166666666663</c:v>
                </c:pt>
                <c:pt idx="2">
                  <c:v>773.75</c:v>
                </c:pt>
                <c:pt idx="3">
                  <c:v>896.875</c:v>
                </c:pt>
                <c:pt idx="4">
                  <c:v>944.125</c:v>
                </c:pt>
                <c:pt idx="5">
                  <c:v>957.375</c:v>
                </c:pt>
                <c:pt idx="6">
                  <c:v>1028.125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62-4685-A0E6-962604940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236936"/>
        <c:axId val="499232184"/>
      </c:lineChart>
      <c:catAx>
        <c:axId val="368236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9232184"/>
        <c:crosses val="autoZero"/>
        <c:auto val="1"/>
        <c:lblAlgn val="ctr"/>
        <c:lblOffset val="100"/>
        <c:noMultiLvlLbl val="0"/>
      </c:catAx>
      <c:valAx>
        <c:axId val="4992321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Número</a:t>
                </a:r>
                <a:r>
                  <a:rPr lang="en-US" baseline="0"/>
                  <a:t> de vueltas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823693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59069143697914761"/>
          <c:y val="0.48597246383834192"/>
          <c:w val="0.37569344987144976"/>
          <c:h val="0.229720291391054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Prueba de preferencia</a:t>
            </a:r>
          </a:p>
        </c:rich>
      </c:tx>
      <c:layout>
        <c:manualLayout>
          <c:xMode val="edge"/>
          <c:yMode val="edge"/>
          <c:x val="0.29053364422224337"/>
          <c:y val="2.54980975558216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972223978016502"/>
          <c:y val="0.12632701159536025"/>
          <c:w val="0.56045738343113882"/>
          <c:h val="0.61329324242692695"/>
        </c:manualLayout>
      </c:layout>
      <c:lineChart>
        <c:grouping val="standard"/>
        <c:varyColors val="0"/>
        <c:ser>
          <c:idx val="0"/>
          <c:order val="0"/>
          <c:tx>
            <c:v>32/Alcohol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Datos!$CF$12:$CL$12</c:f>
              <c:numCache>
                <c:formatCode>0.00</c:formatCode>
                <c:ptCount val="7"/>
                <c:pt idx="0">
                  <c:v>0.46491731503986505</c:v>
                </c:pt>
                <c:pt idx="2">
                  <c:v>0.71642011367091263</c:v>
                </c:pt>
                <c:pt idx="3">
                  <c:v>0.70739799831355277</c:v>
                </c:pt>
                <c:pt idx="4">
                  <c:v>0.66304646321218219</c:v>
                </c:pt>
                <c:pt idx="5">
                  <c:v>0.69607189506496769</c:v>
                </c:pt>
                <c:pt idx="6">
                  <c:v>0.65738141069031797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B1-4A37-BE8A-F2F16A90387B}"/>
            </c:ext>
          </c:extLst>
        </c:ser>
        <c:ser>
          <c:idx val="1"/>
          <c:order val="1"/>
          <c:tx>
            <c:v>32/Alcohol + Rueda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Datos!$CF$23:$CL$23</c:f>
              <c:numCache>
                <c:formatCode>0.00</c:formatCode>
                <c:ptCount val="7"/>
                <c:pt idx="0">
                  <c:v>0.39560844564701597</c:v>
                </c:pt>
                <c:pt idx="2">
                  <c:v>0.4896413564453615</c:v>
                </c:pt>
                <c:pt idx="3">
                  <c:v>0.55557230236307353</c:v>
                </c:pt>
                <c:pt idx="4">
                  <c:v>0.50642103060194565</c:v>
                </c:pt>
                <c:pt idx="5">
                  <c:v>0.4686628176003475</c:v>
                </c:pt>
                <c:pt idx="6">
                  <c:v>0.33480721286314086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B1-4A37-BE8A-F2F16A90387B}"/>
            </c:ext>
          </c:extLst>
        </c:ser>
        <c:ser>
          <c:idx val="2"/>
          <c:order val="2"/>
          <c:tx>
            <c:v>4/Alcohol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Datos!$CF$34:$CL$34</c:f>
              <c:numCache>
                <c:formatCode>0.00</c:formatCode>
                <c:ptCount val="7"/>
                <c:pt idx="0">
                  <c:v>0.5516011551142791</c:v>
                </c:pt>
                <c:pt idx="2">
                  <c:v>0.61439179411967837</c:v>
                </c:pt>
                <c:pt idx="3">
                  <c:v>0.55396784197276239</c:v>
                </c:pt>
                <c:pt idx="4">
                  <c:v>0.55832136188326742</c:v>
                </c:pt>
                <c:pt idx="5">
                  <c:v>0.61639209784446458</c:v>
                </c:pt>
                <c:pt idx="6">
                  <c:v>0.57637747989950083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B1-4A37-BE8A-F2F16A90387B}"/>
            </c:ext>
          </c:extLst>
        </c:ser>
        <c:ser>
          <c:idx val="3"/>
          <c:order val="3"/>
          <c:tx>
            <c:v>4/Alcohol + Rueda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Datos!$CF$45:$CL$45</c:f>
              <c:numCache>
                <c:formatCode>0.00</c:formatCode>
                <c:ptCount val="7"/>
                <c:pt idx="0">
                  <c:v>0.51501981036283795</c:v>
                </c:pt>
                <c:pt idx="2">
                  <c:v>0.51559635011597782</c:v>
                </c:pt>
                <c:pt idx="3">
                  <c:v>0.51358627364771858</c:v>
                </c:pt>
                <c:pt idx="4">
                  <c:v>0.57904658902239747</c:v>
                </c:pt>
                <c:pt idx="5">
                  <c:v>0.57711475732318496</c:v>
                </c:pt>
                <c:pt idx="6">
                  <c:v>0.55052742549565592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B1-4A37-BE8A-F2F16A903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236936"/>
        <c:axId val="499232184"/>
      </c:lineChart>
      <c:catAx>
        <c:axId val="368236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9232184"/>
        <c:crosses val="autoZero"/>
        <c:auto val="1"/>
        <c:lblAlgn val="ctr"/>
        <c:lblOffset val="100"/>
        <c:noMultiLvlLbl val="0"/>
      </c:catAx>
      <c:valAx>
        <c:axId val="499232184"/>
        <c:scaling>
          <c:orientation val="minMax"/>
          <c:max val="1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Preferencia por Alcohol</a:t>
                </a:r>
              </a:p>
            </c:rich>
          </c:tx>
          <c:layout>
            <c:manualLayout>
              <c:xMode val="edge"/>
              <c:yMode val="edge"/>
              <c:x val="2.3617442659444519E-2"/>
              <c:y val="0.224861258138543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823693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62118154228641931"/>
          <c:y val="0.44410565984656231"/>
          <c:w val="0.33419797057830786"/>
          <c:h val="0.272406182050485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Prueba de preferencia</a:t>
            </a:r>
          </a:p>
        </c:rich>
      </c:tx>
      <c:layout>
        <c:manualLayout>
          <c:xMode val="edge"/>
          <c:yMode val="edge"/>
          <c:x val="0.29053364422224337"/>
          <c:y val="2.54980975558216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972223978016502"/>
          <c:y val="0.12632701159536025"/>
          <c:w val="0.56045738343113882"/>
          <c:h val="0.61329324242692695"/>
        </c:manualLayout>
      </c:layout>
      <c:lineChart>
        <c:grouping val="standard"/>
        <c:varyColors val="0"/>
        <c:ser>
          <c:idx val="4"/>
          <c:order val="0"/>
          <c:tx>
            <c:v>32/Agua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Datos!$CF$56:$CL$56</c:f>
              <c:numCache>
                <c:formatCode>0.00</c:formatCode>
                <c:ptCount val="7"/>
                <c:pt idx="0">
                  <c:v>0.54544873238823788</c:v>
                </c:pt>
                <c:pt idx="2">
                  <c:v>0.49571622809259591</c:v>
                </c:pt>
                <c:pt idx="3">
                  <c:v>0.5014431095144396</c:v>
                </c:pt>
                <c:pt idx="4">
                  <c:v>0.4389898522726981</c:v>
                </c:pt>
                <c:pt idx="5">
                  <c:v>0.48260604728322032</c:v>
                </c:pt>
                <c:pt idx="6">
                  <c:v>0.40926216813313543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F10-4329-9BD6-6CB5333EF929}"/>
            </c:ext>
          </c:extLst>
        </c:ser>
        <c:ser>
          <c:idx val="5"/>
          <c:order val="1"/>
          <c:tx>
            <c:v>32/Agua + Rueda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Datos!$CF$67:$CL$67</c:f>
              <c:numCache>
                <c:formatCode>0.00</c:formatCode>
                <c:ptCount val="7"/>
                <c:pt idx="0">
                  <c:v>0.46252852728814614</c:v>
                </c:pt>
                <c:pt idx="2">
                  <c:v>0.5533659693339148</c:v>
                </c:pt>
                <c:pt idx="3">
                  <c:v>0.54962186823673354</c:v>
                </c:pt>
                <c:pt idx="4">
                  <c:v>0.43704023852528812</c:v>
                </c:pt>
                <c:pt idx="5">
                  <c:v>0.58213679945198815</c:v>
                </c:pt>
                <c:pt idx="6">
                  <c:v>0.53246004105971056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10-4329-9BD6-6CB5333EF929}"/>
            </c:ext>
          </c:extLst>
        </c:ser>
        <c:ser>
          <c:idx val="6"/>
          <c:order val="2"/>
          <c:tx>
            <c:v>4/Agua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Datos!$CF$78:$CL$78</c:f>
              <c:numCache>
                <c:formatCode>0.00</c:formatCode>
                <c:ptCount val="7"/>
                <c:pt idx="0">
                  <c:v>0.51866286818824292</c:v>
                </c:pt>
                <c:pt idx="2">
                  <c:v>0.51104768849088056</c:v>
                </c:pt>
                <c:pt idx="3">
                  <c:v>0.51219092674846145</c:v>
                </c:pt>
                <c:pt idx="4">
                  <c:v>0.52757879021419762</c:v>
                </c:pt>
                <c:pt idx="5">
                  <c:v>0.58790992204187831</c:v>
                </c:pt>
                <c:pt idx="6">
                  <c:v>0.53156077731703133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F10-4329-9BD6-6CB5333EF929}"/>
            </c:ext>
          </c:extLst>
        </c:ser>
        <c:ser>
          <c:idx val="7"/>
          <c:order val="3"/>
          <c:tx>
            <c:v>4/Agua + Rueda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Datos!$CF$89:$CL$89</c:f>
              <c:numCache>
                <c:formatCode>0.00</c:formatCode>
                <c:ptCount val="7"/>
                <c:pt idx="0">
                  <c:v>0.49192261999420134</c:v>
                </c:pt>
                <c:pt idx="2">
                  <c:v>0.56976119772172351</c:v>
                </c:pt>
                <c:pt idx="3">
                  <c:v>0.50740623506927751</c:v>
                </c:pt>
                <c:pt idx="4">
                  <c:v>0.57944551938672673</c:v>
                </c:pt>
                <c:pt idx="5">
                  <c:v>0.47667462000706939</c:v>
                </c:pt>
                <c:pt idx="6">
                  <c:v>0.58258862249693444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F10-4329-9BD6-6CB5333EF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236936"/>
        <c:axId val="499232184"/>
      </c:lineChart>
      <c:catAx>
        <c:axId val="368236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9232184"/>
        <c:crosses val="autoZero"/>
        <c:auto val="1"/>
        <c:lblAlgn val="ctr"/>
        <c:lblOffset val="100"/>
        <c:noMultiLvlLbl val="0"/>
      </c:catAx>
      <c:valAx>
        <c:axId val="499232184"/>
        <c:scaling>
          <c:orientation val="minMax"/>
          <c:max val="1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Preferencia por Alcohol</a:t>
                </a:r>
              </a:p>
            </c:rich>
          </c:tx>
          <c:layout>
            <c:manualLayout>
              <c:xMode val="edge"/>
              <c:yMode val="edge"/>
              <c:x val="2.3617442659444519E-2"/>
              <c:y val="0.224861258138543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823693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63699810513756761"/>
          <c:y val="0.41421027272212196"/>
          <c:w val="0.33419797057830786"/>
          <c:h val="0.299320524232575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Prueba de preferencia</a:t>
            </a:r>
          </a:p>
        </c:rich>
      </c:tx>
      <c:layout>
        <c:manualLayout>
          <c:xMode val="edge"/>
          <c:yMode val="edge"/>
          <c:x val="0.29053364422224337"/>
          <c:y val="2.54980975558216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972223978016502"/>
          <c:y val="0.12632701159536025"/>
          <c:w val="0.56045738343113882"/>
          <c:h val="0.61329324242692695"/>
        </c:manualLayout>
      </c:layout>
      <c:lineChart>
        <c:grouping val="standard"/>
        <c:varyColors val="0"/>
        <c:ser>
          <c:idx val="0"/>
          <c:order val="0"/>
          <c:tx>
            <c:v>32/Alcohol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Datos!$CX$12:$DC$12</c:f>
              <c:numCache>
                <c:formatCode>0.00</c:formatCode>
                <c:ptCount val="6"/>
                <c:pt idx="0">
                  <c:v>3.8645723648571062</c:v>
                </c:pt>
                <c:pt idx="1">
                  <c:v>6.2083199639974325</c:v>
                </c:pt>
                <c:pt idx="2">
                  <c:v>9.3263476322964127</c:v>
                </c:pt>
                <c:pt idx="3">
                  <c:v>6.2282357051790047</c:v>
                </c:pt>
                <c:pt idx="4">
                  <c:v>8.8432277764509628</c:v>
                </c:pt>
                <c:pt idx="5">
                  <c:v>4.6220173810060974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80-48C4-B727-53778FD88DF1}"/>
            </c:ext>
          </c:extLst>
        </c:ser>
        <c:ser>
          <c:idx val="1"/>
          <c:order val="1"/>
          <c:tx>
            <c:v>32/Alcohol + Rueda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Datos!$CX$23:$DC$23</c:f>
              <c:numCache>
                <c:formatCode>0.00</c:formatCode>
                <c:ptCount val="6"/>
                <c:pt idx="0">
                  <c:v>2.6291620760287344</c:v>
                </c:pt>
                <c:pt idx="1">
                  <c:v>2.3837729186538299</c:v>
                </c:pt>
                <c:pt idx="2">
                  <c:v>2.8395678273536631</c:v>
                </c:pt>
                <c:pt idx="3">
                  <c:v>2.9567914800852408</c:v>
                </c:pt>
                <c:pt idx="4">
                  <c:v>2.9635682352197201</c:v>
                </c:pt>
                <c:pt idx="5">
                  <c:v>2.4188411919949377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80-48C4-B727-53778FD88DF1}"/>
            </c:ext>
          </c:extLst>
        </c:ser>
        <c:ser>
          <c:idx val="2"/>
          <c:order val="2"/>
          <c:tx>
            <c:v>4/Alcohol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Datos!$CX$34:$DC$34</c:f>
              <c:numCache>
                <c:formatCode>0.00</c:formatCode>
                <c:ptCount val="6"/>
                <c:pt idx="0">
                  <c:v>3.4201028308023473</c:v>
                </c:pt>
                <c:pt idx="1">
                  <c:v>4.6068923966891706</c:v>
                </c:pt>
                <c:pt idx="2">
                  <c:v>6.7406950752048731</c:v>
                </c:pt>
                <c:pt idx="3">
                  <c:v>3.6885139134665623</c:v>
                </c:pt>
                <c:pt idx="4">
                  <c:v>4.0949693725766982</c:v>
                </c:pt>
                <c:pt idx="5">
                  <c:v>7.2458044317959871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80-48C4-B727-53778FD88DF1}"/>
            </c:ext>
          </c:extLst>
        </c:ser>
        <c:ser>
          <c:idx val="3"/>
          <c:order val="3"/>
          <c:tx>
            <c:v>4/Alcohol + Rueda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Datos!$CX$45:$DC$45</c:f>
              <c:numCache>
                <c:formatCode>0.00</c:formatCode>
                <c:ptCount val="6"/>
                <c:pt idx="0">
                  <c:v>3.1799916337839793</c:v>
                </c:pt>
                <c:pt idx="1">
                  <c:v>2.9987196070414943</c:v>
                </c:pt>
                <c:pt idx="2">
                  <c:v>7.4370053407975503</c:v>
                </c:pt>
                <c:pt idx="3">
                  <c:v>6.1745334335575555</c:v>
                </c:pt>
                <c:pt idx="4">
                  <c:v>3.0659983981091812</c:v>
                </c:pt>
                <c:pt idx="5">
                  <c:v>2.8424143861258795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80-48C4-B727-53778FD88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236936"/>
        <c:axId val="499232184"/>
      </c:lineChart>
      <c:catAx>
        <c:axId val="368236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9232184"/>
        <c:crosses val="autoZero"/>
        <c:auto val="1"/>
        <c:lblAlgn val="ctr"/>
        <c:lblOffset val="100"/>
        <c:noMultiLvlLbl val="0"/>
      </c:catAx>
      <c:valAx>
        <c:axId val="4992321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Consumo de alcohol (gr/kg)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823693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63054758328020222"/>
          <c:y val="0.48597246383834192"/>
          <c:w val="0.36772222061123888"/>
          <c:h val="0.229720291391054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477068232750205"/>
          <c:y val="0.13322949358180958"/>
          <c:w val="0.67498602562700727"/>
          <c:h val="0.72945074449203429"/>
        </c:manualLayout>
      </c:layout>
      <c:barChart>
        <c:barDir val="col"/>
        <c:grouping val="clustered"/>
        <c:varyColors val="0"/>
        <c:ser>
          <c:idx val="0"/>
          <c:order val="0"/>
          <c:tx>
            <c:v>32/Alcohol</c:v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FB4-A248-B080-BA509C275E37}"/>
              </c:ext>
            </c:extLst>
          </c:dPt>
          <c:errBars>
            <c:errBarType val="plus"/>
            <c:errValType val="cust"/>
            <c:noEndCap val="0"/>
            <c:plus>
              <c:numRef>
                <c:f>(Datos!$AE$13,Datos!$AK$13)</c:f>
                <c:numCache>
                  <c:formatCode>General</c:formatCode>
                  <c:ptCount val="2"/>
                  <c:pt idx="0">
                    <c:v>2.2713307561504847</c:v>
                  </c:pt>
                  <c:pt idx="1">
                    <c:v>5.5813658682777989</c:v>
                  </c:pt>
                </c:numCache>
              </c:numRef>
            </c:plus>
            <c:minus>
              <c:numRef>
                <c:f>(Datos!$AE$13,Datos!$AK$13)</c:f>
                <c:numCache>
                  <c:formatCode>General</c:formatCode>
                  <c:ptCount val="2"/>
                  <c:pt idx="0">
                    <c:v>2.2713307561504847</c:v>
                  </c:pt>
                  <c:pt idx="1">
                    <c:v>5.5813658682777989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(Datos!$AE$3,Datos!$AK$3)</c:f>
              <c:strCache>
                <c:ptCount val="2"/>
                <c:pt idx="0">
                  <c:v>T</c:v>
                </c:pt>
                <c:pt idx="1">
                  <c:v>POST 11-15</c:v>
                </c:pt>
              </c:strCache>
            </c:strRef>
          </c:cat>
          <c:val>
            <c:numRef>
              <c:f>(Datos!$AE$12,Datos!$AK$12)</c:f>
              <c:numCache>
                <c:formatCode>0.00</c:formatCode>
                <c:ptCount val="2"/>
                <c:pt idx="0">
                  <c:v>14.341186510211916</c:v>
                </c:pt>
                <c:pt idx="1">
                  <c:v>26.145891434362042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B4-A248-B080-BA509C275E37}"/>
            </c:ext>
          </c:extLst>
        </c:ser>
        <c:ser>
          <c:idx val="1"/>
          <c:order val="1"/>
          <c:tx>
            <c:strRef>
              <c:f>Datos!$A$15</c:f>
              <c:strCache>
                <c:ptCount val="1"/>
                <c:pt idx="0">
                  <c:v>32/Alcohol + Wheel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(Datos!$AE$3,Datos!$AK$3)</c:f>
              <c:strCache>
                <c:ptCount val="2"/>
                <c:pt idx="0">
                  <c:v>T</c:v>
                </c:pt>
                <c:pt idx="1">
                  <c:v>POST 11-15</c:v>
                </c:pt>
              </c:strCache>
            </c:strRef>
          </c:cat>
          <c:val>
            <c:numRef>
              <c:f>(Datos!$AE$23,Datos!$AK$23)</c:f>
              <c:numCache>
                <c:formatCode>0.00</c:formatCode>
                <c:ptCount val="2"/>
                <c:pt idx="0">
                  <c:v>9.756656141512881</c:v>
                </c:pt>
                <c:pt idx="1">
                  <c:v>10.065948883314078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1A4-484F-9A43-030517CC0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8856848"/>
        <c:axId val="519153583"/>
      </c:barChart>
      <c:catAx>
        <c:axId val="1468856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19153583"/>
        <c:crosses val="autoZero"/>
        <c:auto val="1"/>
        <c:lblAlgn val="ctr"/>
        <c:lblOffset val="100"/>
        <c:noMultiLvlLbl val="0"/>
      </c:catAx>
      <c:valAx>
        <c:axId val="519153583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 sz="1400"/>
                  <a:t>Consumo de alcohol</a:t>
                </a:r>
                <a:r>
                  <a:rPr lang="es-ES_tradnl" sz="1400" baseline="0"/>
                  <a:t> (ml/kg)</a:t>
                </a:r>
                <a:endParaRPr lang="es-ES_tradnl" sz="1400"/>
              </a:p>
            </c:rich>
          </c:tx>
          <c:layout>
            <c:manualLayout>
              <c:xMode val="edge"/>
              <c:yMode val="edge"/>
              <c:x val="2.6707147214782283E-2"/>
              <c:y val="0.24598766088148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68856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354381890499446"/>
          <c:y val="0.1103092705724103"/>
          <c:w val="0.22080586031695187"/>
          <c:h val="0.166827621589228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6736628798755743"/>
          <c:y val="0.13322949358180958"/>
          <c:w val="0.64643436336639826"/>
          <c:h val="0.72945074449203429"/>
        </c:manualLayout>
      </c:layout>
      <c:barChart>
        <c:barDir val="col"/>
        <c:grouping val="clustered"/>
        <c:varyColors val="0"/>
        <c:ser>
          <c:idx val="0"/>
          <c:order val="0"/>
          <c:tx>
            <c:v>32/Alcohol + Rueda</c:v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1CA-D346-B3A1-0A0CECCD8474}"/>
              </c:ext>
            </c:extLst>
          </c:dPt>
          <c:errBars>
            <c:errBarType val="plus"/>
            <c:errValType val="cust"/>
            <c:noEndCap val="0"/>
            <c:plus>
              <c:numRef>
                <c:f>(Datos!$AE$24,Datos!$AK$24)</c:f>
                <c:numCache>
                  <c:formatCode>General</c:formatCode>
                  <c:ptCount val="2"/>
                  <c:pt idx="0">
                    <c:v>0.96085396226424002</c:v>
                  </c:pt>
                  <c:pt idx="1">
                    <c:v>1.2466840489148747</c:v>
                  </c:pt>
                </c:numCache>
              </c:numRef>
            </c:plus>
            <c:minus>
              <c:numRef>
                <c:f>(Datos!$AE$24,Datos!$AK$24)</c:f>
                <c:numCache>
                  <c:formatCode>General</c:formatCode>
                  <c:ptCount val="2"/>
                  <c:pt idx="0">
                    <c:v>0.96085396226424002</c:v>
                  </c:pt>
                  <c:pt idx="1">
                    <c:v>1.2466840489148747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(Datos!$AE$3,Datos!$AK$3)</c:f>
              <c:strCache>
                <c:ptCount val="2"/>
                <c:pt idx="0">
                  <c:v>T</c:v>
                </c:pt>
                <c:pt idx="1">
                  <c:v>POST 11-15</c:v>
                </c:pt>
              </c:strCache>
            </c:strRef>
          </c:cat>
          <c:val>
            <c:numRef>
              <c:f>(Datos!$AE$23,Datos!$AK$23)</c:f>
              <c:numCache>
                <c:formatCode>0.00</c:formatCode>
                <c:ptCount val="2"/>
                <c:pt idx="0">
                  <c:v>9.756656141512881</c:v>
                </c:pt>
                <c:pt idx="1">
                  <c:v>10.065948883314078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CA-D346-B3A1-0A0CECCD8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8856848"/>
        <c:axId val="519153583"/>
      </c:barChart>
      <c:catAx>
        <c:axId val="1468856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19153583"/>
        <c:crosses val="autoZero"/>
        <c:auto val="1"/>
        <c:lblAlgn val="ctr"/>
        <c:lblOffset val="100"/>
        <c:noMultiLvlLbl val="0"/>
      </c:catAx>
      <c:valAx>
        <c:axId val="519153583"/>
        <c:scaling>
          <c:orientation val="minMax"/>
          <c:max val="35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 sz="1400"/>
                  <a:t>Consumo de alcohol</a:t>
                </a:r>
                <a:r>
                  <a:rPr lang="es-ES_tradnl" sz="1400" baseline="0"/>
                  <a:t> (ml/kg)</a:t>
                </a:r>
                <a:endParaRPr lang="es-ES_tradnl" sz="1400"/>
              </a:p>
            </c:rich>
          </c:tx>
          <c:layout>
            <c:manualLayout>
              <c:xMode val="edge"/>
              <c:yMode val="edge"/>
              <c:x val="2.6707147214782283E-2"/>
              <c:y val="0.24598766088148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68856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6477068232750205"/>
          <c:y val="0.13322949358180958"/>
          <c:w val="0.67498602562700727"/>
          <c:h val="0.72945074449203429"/>
        </c:manualLayout>
      </c:layout>
      <c:barChart>
        <c:barDir val="col"/>
        <c:grouping val="clustered"/>
        <c:varyColors val="0"/>
        <c:ser>
          <c:idx val="0"/>
          <c:order val="0"/>
          <c:tx>
            <c:v>4/Alcohol</c:v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238-6949-9726-D2FB46E2A9E4}"/>
              </c:ext>
            </c:extLst>
          </c:dPt>
          <c:errBars>
            <c:errBarType val="plus"/>
            <c:errValType val="cust"/>
            <c:noEndCap val="0"/>
            <c:plus>
              <c:numRef>
                <c:f>(Datos!$AE$35,Datos!$AK$35)</c:f>
                <c:numCache>
                  <c:formatCode>General</c:formatCode>
                  <c:ptCount val="2"/>
                  <c:pt idx="0">
                    <c:v>1.1635477150125002</c:v>
                  </c:pt>
                  <c:pt idx="1">
                    <c:v>3.4169162031702678</c:v>
                  </c:pt>
                </c:numCache>
              </c:numRef>
            </c:plus>
            <c:minus>
              <c:numRef>
                <c:f>(Datos!$AE$35,Datos!$AK$35)</c:f>
                <c:numCache>
                  <c:formatCode>General</c:formatCode>
                  <c:ptCount val="2"/>
                  <c:pt idx="0">
                    <c:v>1.1635477150125002</c:v>
                  </c:pt>
                  <c:pt idx="1">
                    <c:v>3.4169162031702678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(Datos!$AE$3,Datos!$AK$3)</c:f>
              <c:strCache>
                <c:ptCount val="2"/>
                <c:pt idx="0">
                  <c:v>T</c:v>
                </c:pt>
                <c:pt idx="1">
                  <c:v>POST 11-15</c:v>
                </c:pt>
              </c:strCache>
            </c:strRef>
          </c:cat>
          <c:val>
            <c:numRef>
              <c:f>(Datos!$AE$34,Datos!$AK$34)</c:f>
              <c:numCache>
                <c:formatCode>0.00</c:formatCode>
                <c:ptCount val="2"/>
                <c:pt idx="0">
                  <c:v>12.691787848680585</c:v>
                </c:pt>
                <c:pt idx="1">
                  <c:v>19.576587054880175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38-6949-9726-D2FB46E2A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8856848"/>
        <c:axId val="519153583"/>
      </c:barChart>
      <c:catAx>
        <c:axId val="1468856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19153583"/>
        <c:crosses val="autoZero"/>
        <c:auto val="1"/>
        <c:lblAlgn val="ctr"/>
        <c:lblOffset val="100"/>
        <c:noMultiLvlLbl val="0"/>
      </c:catAx>
      <c:valAx>
        <c:axId val="519153583"/>
        <c:scaling>
          <c:orientation val="minMax"/>
          <c:max val="3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 sz="1400"/>
                  <a:t>Consumo de alcohol</a:t>
                </a:r>
                <a:r>
                  <a:rPr lang="es-ES_tradnl" sz="1400" baseline="0"/>
                  <a:t> (ml/kg)</a:t>
                </a:r>
                <a:endParaRPr lang="es-ES_tradnl" sz="1400"/>
              </a:p>
            </c:rich>
          </c:tx>
          <c:layout>
            <c:manualLayout>
              <c:xMode val="edge"/>
              <c:yMode val="edge"/>
              <c:x val="2.6707147214782283E-2"/>
              <c:y val="0.24598766088148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68856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6477068232750205"/>
          <c:y val="0.13322949358180958"/>
          <c:w val="0.67498602562700727"/>
          <c:h val="0.72945074449203429"/>
        </c:manualLayout>
      </c:layout>
      <c:barChart>
        <c:barDir val="col"/>
        <c:grouping val="clustered"/>
        <c:varyColors val="0"/>
        <c:ser>
          <c:idx val="0"/>
          <c:order val="0"/>
          <c:tx>
            <c:v>4/Alcohol + Rueda</c:v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798-EE43-8884-43D567F95EAA}"/>
              </c:ext>
            </c:extLst>
          </c:dPt>
          <c:errBars>
            <c:errBarType val="plus"/>
            <c:errValType val="cust"/>
            <c:noEndCap val="0"/>
            <c:plus>
              <c:numRef>
                <c:f>(Datos!$AE$46,Datos!$AK$46)</c:f>
                <c:numCache>
                  <c:formatCode>General</c:formatCode>
                  <c:ptCount val="2"/>
                  <c:pt idx="0">
                    <c:v>1.2712957176462067</c:v>
                  </c:pt>
                  <c:pt idx="1">
                    <c:v>4.1958667726809331</c:v>
                  </c:pt>
                </c:numCache>
              </c:numRef>
            </c:plus>
            <c:minus>
              <c:numRef>
                <c:f>(Datos!$AE$46,Datos!$AK$46)</c:f>
                <c:numCache>
                  <c:formatCode>General</c:formatCode>
                  <c:ptCount val="2"/>
                  <c:pt idx="0">
                    <c:v>1.2712957176462067</c:v>
                  </c:pt>
                  <c:pt idx="1">
                    <c:v>4.1958667726809331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(Datos!$AE$3,Datos!$AK$3)</c:f>
              <c:strCache>
                <c:ptCount val="2"/>
                <c:pt idx="0">
                  <c:v>T</c:v>
                </c:pt>
                <c:pt idx="1">
                  <c:v>POST 11-15</c:v>
                </c:pt>
              </c:strCache>
            </c:strRef>
          </c:cat>
          <c:val>
            <c:numRef>
              <c:f>(Datos!$AE$45,Datos!$AK$45)</c:f>
              <c:numCache>
                <c:formatCode>0.00</c:formatCode>
                <c:ptCount val="2"/>
                <c:pt idx="0">
                  <c:v>11.800750203495234</c:v>
                </c:pt>
                <c:pt idx="1">
                  <c:v>16.713076255742244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98-EE43-8884-43D567F95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8856848"/>
        <c:axId val="519153583"/>
      </c:barChart>
      <c:catAx>
        <c:axId val="1468856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19153583"/>
        <c:crosses val="autoZero"/>
        <c:auto val="1"/>
        <c:lblAlgn val="ctr"/>
        <c:lblOffset val="100"/>
        <c:noMultiLvlLbl val="0"/>
      </c:catAx>
      <c:valAx>
        <c:axId val="519153583"/>
        <c:scaling>
          <c:orientation val="minMax"/>
          <c:max val="3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 sz="1400"/>
                  <a:t>Consumo de alcohol</a:t>
                </a:r>
                <a:r>
                  <a:rPr lang="es-ES_tradnl" sz="1400" baseline="0"/>
                  <a:t> (ml/kg)</a:t>
                </a:r>
                <a:endParaRPr lang="es-ES_tradnl" sz="1400"/>
              </a:p>
            </c:rich>
          </c:tx>
          <c:layout>
            <c:manualLayout>
              <c:xMode val="edge"/>
              <c:yMode val="edge"/>
              <c:x val="2.6707147214782283E-2"/>
              <c:y val="0.24598766088148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68856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Preference Test</a:t>
            </a:r>
          </a:p>
        </c:rich>
      </c:tx>
      <c:layout>
        <c:manualLayout>
          <c:xMode val="edge"/>
          <c:yMode val="edge"/>
          <c:x val="0.35433878954066123"/>
          <c:y val="4.03552689327640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972223978016502"/>
          <c:y val="0.12632701159536025"/>
          <c:w val="0.59557505069828998"/>
          <c:h val="0.66162028689191299"/>
        </c:manualLayout>
      </c:layout>
      <c:lineChart>
        <c:grouping val="standard"/>
        <c:varyColors val="0"/>
        <c:ser>
          <c:idx val="0"/>
          <c:order val="0"/>
          <c:tx>
            <c:strRef>
              <c:f>Datos!$A$4</c:f>
              <c:strCache>
                <c:ptCount val="1"/>
                <c:pt idx="0">
                  <c:v>32/Alcohol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Datos!$CF$13:$CL$13</c:f>
                <c:numCache>
                  <c:formatCode>General</c:formatCode>
                  <c:ptCount val="7"/>
                  <c:pt idx="0">
                    <c:v>5.1711088162320229E-2</c:v>
                  </c:pt>
                  <c:pt idx="2">
                    <c:v>3.1686751817653666E-2</c:v>
                  </c:pt>
                  <c:pt idx="3">
                    <c:v>4.3949339428693224E-2</c:v>
                  </c:pt>
                  <c:pt idx="4">
                    <c:v>3.2858149059625953E-2</c:v>
                  </c:pt>
                  <c:pt idx="5">
                    <c:v>4.5235893909091593E-2</c:v>
                  </c:pt>
                  <c:pt idx="6">
                    <c:v>2.8041173210599561E-2</c:v>
                  </c:pt>
                </c:numCache>
              </c:numRef>
            </c:plus>
            <c:minus>
              <c:numRef>
                <c:f>Datos!$CF$13:$CL$13</c:f>
                <c:numCache>
                  <c:formatCode>General</c:formatCode>
                  <c:ptCount val="7"/>
                  <c:pt idx="0">
                    <c:v>5.1711088162320229E-2</c:v>
                  </c:pt>
                  <c:pt idx="2">
                    <c:v>3.1686751817653666E-2</c:v>
                  </c:pt>
                  <c:pt idx="3">
                    <c:v>4.3949339428693224E-2</c:v>
                  </c:pt>
                  <c:pt idx="4">
                    <c:v>3.2858149059625953E-2</c:v>
                  </c:pt>
                  <c:pt idx="5">
                    <c:v>4.5235893909091593E-2</c:v>
                  </c:pt>
                  <c:pt idx="6">
                    <c:v>2.8041173210599561E-2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Datos!$CF$12:$CL$12</c:f>
              <c:numCache>
                <c:formatCode>0.00</c:formatCode>
                <c:ptCount val="7"/>
                <c:pt idx="0">
                  <c:v>0.46491731503986505</c:v>
                </c:pt>
                <c:pt idx="2">
                  <c:v>0.71642011367091263</c:v>
                </c:pt>
                <c:pt idx="3">
                  <c:v>0.70739799831355277</c:v>
                </c:pt>
                <c:pt idx="4">
                  <c:v>0.66304646321218219</c:v>
                </c:pt>
                <c:pt idx="5">
                  <c:v>0.69607189506496769</c:v>
                </c:pt>
                <c:pt idx="6">
                  <c:v>0.65738141069031797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72-4654-BADB-2254C7780772}"/>
            </c:ext>
          </c:extLst>
        </c:ser>
        <c:ser>
          <c:idx val="1"/>
          <c:order val="1"/>
          <c:tx>
            <c:strRef>
              <c:f>Datos!$A$15</c:f>
              <c:strCache>
                <c:ptCount val="1"/>
                <c:pt idx="0">
                  <c:v>32/Alcohol + Wheel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Datos!$CF$24:$CL$24</c:f>
                <c:numCache>
                  <c:formatCode>General</c:formatCode>
                  <c:ptCount val="7"/>
                  <c:pt idx="0">
                    <c:v>4.2875533508095677E-2</c:v>
                  </c:pt>
                  <c:pt idx="2">
                    <c:v>3.0577644114539122E-2</c:v>
                  </c:pt>
                  <c:pt idx="3">
                    <c:v>4.4928774015819392E-2</c:v>
                  </c:pt>
                  <c:pt idx="4">
                    <c:v>4.8760190917778404E-2</c:v>
                  </c:pt>
                  <c:pt idx="5">
                    <c:v>6.7369467508609504E-2</c:v>
                  </c:pt>
                  <c:pt idx="6">
                    <c:v>6.5238041078517647E-2</c:v>
                  </c:pt>
                </c:numCache>
              </c:numRef>
            </c:plus>
            <c:minus>
              <c:numRef>
                <c:f>Datos!$CF$24:$CL$24</c:f>
                <c:numCache>
                  <c:formatCode>General</c:formatCode>
                  <c:ptCount val="7"/>
                  <c:pt idx="0">
                    <c:v>4.2875533508095677E-2</c:v>
                  </c:pt>
                  <c:pt idx="2">
                    <c:v>3.0577644114539122E-2</c:v>
                  </c:pt>
                  <c:pt idx="3">
                    <c:v>4.4928774015819392E-2</c:v>
                  </c:pt>
                  <c:pt idx="4">
                    <c:v>4.8760190917778404E-2</c:v>
                  </c:pt>
                  <c:pt idx="5">
                    <c:v>6.7369467508609504E-2</c:v>
                  </c:pt>
                  <c:pt idx="6">
                    <c:v>6.5238041078517647E-2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Datos!$CF$23:$CL$23</c:f>
              <c:numCache>
                <c:formatCode>0.00</c:formatCode>
                <c:ptCount val="7"/>
                <c:pt idx="0">
                  <c:v>0.39560844564701597</c:v>
                </c:pt>
                <c:pt idx="2">
                  <c:v>0.4896413564453615</c:v>
                </c:pt>
                <c:pt idx="3">
                  <c:v>0.55557230236307353</c:v>
                </c:pt>
                <c:pt idx="4">
                  <c:v>0.50642103060194565</c:v>
                </c:pt>
                <c:pt idx="5">
                  <c:v>0.4686628176003475</c:v>
                </c:pt>
                <c:pt idx="6">
                  <c:v>0.33480721286314086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72-4654-BADB-2254C7780772}"/>
            </c:ext>
          </c:extLst>
        </c:ser>
        <c:ser>
          <c:idx val="2"/>
          <c:order val="2"/>
          <c:tx>
            <c:v>4/Alcohol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Datos!$CF$35:$CL$35</c:f>
                <c:numCache>
                  <c:formatCode>General</c:formatCode>
                  <c:ptCount val="7"/>
                  <c:pt idx="0">
                    <c:v>2.7512580267124599E-2</c:v>
                  </c:pt>
                  <c:pt idx="2">
                    <c:v>3.0311956073178582E-2</c:v>
                  </c:pt>
                  <c:pt idx="3">
                    <c:v>7.863435949329016E-2</c:v>
                  </c:pt>
                  <c:pt idx="4">
                    <c:v>2.9388431842640533E-2</c:v>
                  </c:pt>
                  <c:pt idx="5">
                    <c:v>4.0638833189996809E-2</c:v>
                  </c:pt>
                  <c:pt idx="6">
                    <c:v>7.9081775760637865E-2</c:v>
                  </c:pt>
                </c:numCache>
              </c:numRef>
            </c:plus>
            <c:minus>
              <c:numRef>
                <c:f>Datos!$CF$35:$CL$35</c:f>
                <c:numCache>
                  <c:formatCode>General</c:formatCode>
                  <c:ptCount val="7"/>
                  <c:pt idx="0">
                    <c:v>2.7512580267124599E-2</c:v>
                  </c:pt>
                  <c:pt idx="2">
                    <c:v>3.0311956073178582E-2</c:v>
                  </c:pt>
                  <c:pt idx="3">
                    <c:v>7.863435949329016E-2</c:v>
                  </c:pt>
                  <c:pt idx="4">
                    <c:v>2.9388431842640533E-2</c:v>
                  </c:pt>
                  <c:pt idx="5">
                    <c:v>4.0638833189996809E-2</c:v>
                  </c:pt>
                  <c:pt idx="6">
                    <c:v>7.9081775760637865E-2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Datos!$CF$34:$CL$34</c:f>
              <c:numCache>
                <c:formatCode>0.00</c:formatCode>
                <c:ptCount val="7"/>
                <c:pt idx="0">
                  <c:v>0.5516011551142791</c:v>
                </c:pt>
                <c:pt idx="2">
                  <c:v>0.61439179411967837</c:v>
                </c:pt>
                <c:pt idx="3">
                  <c:v>0.55396784197276239</c:v>
                </c:pt>
                <c:pt idx="4">
                  <c:v>0.55832136188326742</c:v>
                </c:pt>
                <c:pt idx="5">
                  <c:v>0.61639209784446458</c:v>
                </c:pt>
                <c:pt idx="6">
                  <c:v>0.57637747989950083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72-4654-BADB-2254C7780772}"/>
            </c:ext>
          </c:extLst>
        </c:ser>
        <c:ser>
          <c:idx val="3"/>
          <c:order val="3"/>
          <c:tx>
            <c:strRef>
              <c:f>Datos!$A$37</c:f>
              <c:strCache>
                <c:ptCount val="1"/>
                <c:pt idx="0">
                  <c:v>4/Alcohol + Wheel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Datos!$CF$46:$CL$46</c:f>
                <c:numCache>
                  <c:formatCode>General</c:formatCode>
                  <c:ptCount val="7"/>
                  <c:pt idx="0">
                    <c:v>1.765713066103259E-2</c:v>
                  </c:pt>
                  <c:pt idx="2">
                    <c:v>7.7521725621902945E-2</c:v>
                  </c:pt>
                  <c:pt idx="3">
                    <c:v>8.7715080021005684E-2</c:v>
                  </c:pt>
                  <c:pt idx="4">
                    <c:v>6.0741151099343929E-2</c:v>
                  </c:pt>
                  <c:pt idx="5">
                    <c:v>4.8860629203303876E-2</c:v>
                  </c:pt>
                  <c:pt idx="6">
                    <c:v>4.2576992532075995E-2</c:v>
                  </c:pt>
                </c:numCache>
              </c:numRef>
            </c:plus>
            <c:minus>
              <c:numRef>
                <c:f>Datos!$CF$46:$CL$46</c:f>
                <c:numCache>
                  <c:formatCode>General</c:formatCode>
                  <c:ptCount val="7"/>
                  <c:pt idx="0">
                    <c:v>1.765713066103259E-2</c:v>
                  </c:pt>
                  <c:pt idx="2">
                    <c:v>7.7521725621902945E-2</c:v>
                  </c:pt>
                  <c:pt idx="3">
                    <c:v>8.7715080021005684E-2</c:v>
                  </c:pt>
                  <c:pt idx="4">
                    <c:v>6.0741151099343929E-2</c:v>
                  </c:pt>
                  <c:pt idx="5">
                    <c:v>4.8860629203303876E-2</c:v>
                  </c:pt>
                  <c:pt idx="6">
                    <c:v>4.2576992532075995E-2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Datos!$CF$45:$CL$45</c:f>
              <c:numCache>
                <c:formatCode>0.00</c:formatCode>
                <c:ptCount val="7"/>
                <c:pt idx="0">
                  <c:v>0.51501981036283795</c:v>
                </c:pt>
                <c:pt idx="2">
                  <c:v>0.51559635011597782</c:v>
                </c:pt>
                <c:pt idx="3">
                  <c:v>0.51358627364771858</c:v>
                </c:pt>
                <c:pt idx="4">
                  <c:v>0.57904658902239747</c:v>
                </c:pt>
                <c:pt idx="5">
                  <c:v>0.57711475732318496</c:v>
                </c:pt>
                <c:pt idx="6">
                  <c:v>0.55052742549565592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72-4654-BADB-2254C7780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236936"/>
        <c:axId val="499232184"/>
      </c:lineChart>
      <c:catAx>
        <c:axId val="368236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Sessions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9232184"/>
        <c:crosses val="autoZero"/>
        <c:auto val="1"/>
        <c:lblAlgn val="ctr"/>
        <c:lblOffset val="100"/>
        <c:noMultiLvlLbl val="0"/>
      </c:catAx>
      <c:valAx>
        <c:axId val="499232184"/>
        <c:scaling>
          <c:orientation val="minMax"/>
          <c:max val="1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Alcohol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preference</a:t>
                </a:r>
                <a:endParaRPr lang="en-US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2.2167376595913526E-2"/>
              <c:y val="0.264480301323084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823693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70442301335483692"/>
          <c:y val="0.28211055143884473"/>
          <c:w val="0.27445138637889194"/>
          <c:h val="0.24050363243498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Prueba</a:t>
            </a:r>
            <a:r>
              <a:rPr lang="en-US" sz="1600" baseline="0"/>
              <a:t> de preferencia</a:t>
            </a:r>
          </a:p>
        </c:rich>
      </c:tx>
      <c:layout>
        <c:manualLayout>
          <c:xMode val="edge"/>
          <c:yMode val="edge"/>
          <c:x val="0.29053364422224337"/>
          <c:y val="2.54980975558216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972223978016502"/>
          <c:y val="0.12632701159536025"/>
          <c:w val="0.56045738343113882"/>
          <c:h val="0.61329324242692695"/>
        </c:manualLayout>
      </c:layout>
      <c:lineChart>
        <c:grouping val="standard"/>
        <c:varyColors val="0"/>
        <c:ser>
          <c:idx val="0"/>
          <c:order val="0"/>
          <c:tx>
            <c:v>32/Alcohol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Datos!$AE$12:$AJ$12</c:f>
              <c:numCache>
                <c:formatCode>0.00</c:formatCode>
                <c:ptCount val="6"/>
                <c:pt idx="0">
                  <c:v>14.341186510211916</c:v>
                </c:pt>
                <c:pt idx="1">
                  <c:v>23.038687366396722</c:v>
                </c:pt>
                <c:pt idx="2">
                  <c:v>34.609493166724967</c:v>
                </c:pt>
                <c:pt idx="3">
                  <c:v>23.112593437187709</c:v>
                </c:pt>
                <c:pt idx="4">
                  <c:v>32.816665576673486</c:v>
                </c:pt>
                <c:pt idx="5">
                  <c:v>17.152017624827316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0F-4B04-A1B7-23AD02693EBA}"/>
            </c:ext>
          </c:extLst>
        </c:ser>
        <c:ser>
          <c:idx val="1"/>
          <c:order val="1"/>
          <c:tx>
            <c:v>32/Alcohol + Rueda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Datos!$AE$23:$AJ$23</c:f>
              <c:numCache>
                <c:formatCode>0.00</c:formatCode>
                <c:ptCount val="6"/>
                <c:pt idx="0">
                  <c:v>9.756656141512881</c:v>
                </c:pt>
                <c:pt idx="1">
                  <c:v>8.8460323153169433</c:v>
                </c:pt>
                <c:pt idx="2">
                  <c:v>10.537458734320234</c:v>
                </c:pt>
                <c:pt idx="3">
                  <c:v>10.97246838312882</c:v>
                </c:pt>
                <c:pt idx="4">
                  <c:v>10.997616497885678</c:v>
                </c:pt>
                <c:pt idx="5">
                  <c:v>8.9761684859187163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0F-4B04-A1B7-23AD02693EBA}"/>
            </c:ext>
          </c:extLst>
        </c:ser>
        <c:ser>
          <c:idx val="2"/>
          <c:order val="2"/>
          <c:tx>
            <c:v>4/Alcohol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Datos!$AE$34:$AJ$34</c:f>
              <c:numCache>
                <c:formatCode>0.00</c:formatCode>
                <c:ptCount val="6"/>
                <c:pt idx="0">
                  <c:v>12.691787848680585</c:v>
                </c:pt>
                <c:pt idx="1">
                  <c:v>17.095889753338717</c:v>
                </c:pt>
                <c:pt idx="2">
                  <c:v>25.014298130643084</c:v>
                </c:pt>
                <c:pt idx="3">
                  <c:v>13.687844600754818</c:v>
                </c:pt>
                <c:pt idx="4">
                  <c:v>15.196175406046342</c:v>
                </c:pt>
                <c:pt idx="5">
                  <c:v>26.888727383617919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0F-4B04-A1B7-23AD02693EBA}"/>
            </c:ext>
          </c:extLst>
        </c:ser>
        <c:ser>
          <c:idx val="3"/>
          <c:order val="3"/>
          <c:tx>
            <c:v>4/Alcohol + Rueda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Datos!$AE$45:$AJ$45</c:f>
              <c:numCache>
                <c:formatCode>0.00</c:formatCode>
                <c:ptCount val="6"/>
                <c:pt idx="0">
                  <c:v>11.800750203495234</c:v>
                </c:pt>
                <c:pt idx="1">
                  <c:v>11.128061041755544</c:v>
                </c:pt>
                <c:pt idx="2">
                  <c:v>27.598262006865905</c:v>
                </c:pt>
                <c:pt idx="3">
                  <c:v>22.913307663592491</c:v>
                </c:pt>
                <c:pt idx="4">
                  <c:v>11.377728430483289</c:v>
                </c:pt>
                <c:pt idx="5">
                  <c:v>10.548022136014005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30F-4B04-A1B7-23AD02693EBA}"/>
            </c:ext>
          </c:extLst>
        </c:ser>
        <c:ser>
          <c:idx val="4"/>
          <c:order val="4"/>
          <c:tx>
            <c:v>32/Agua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Datos!$AE$56:$AJ$56</c:f>
              <c:numCache>
                <c:formatCode>0.00</c:formatCode>
                <c:ptCount val="6"/>
                <c:pt idx="0">
                  <c:v>27.739310614880271</c:v>
                </c:pt>
                <c:pt idx="1">
                  <c:v>8.7429018158819627</c:v>
                </c:pt>
                <c:pt idx="2">
                  <c:v>9.4603393783857097</c:v>
                </c:pt>
                <c:pt idx="3">
                  <c:v>10.225918235663835</c:v>
                </c:pt>
                <c:pt idx="4">
                  <c:v>29.444055372084922</c:v>
                </c:pt>
                <c:pt idx="5">
                  <c:v>7.963535179036846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30F-4B04-A1B7-23AD02693EBA}"/>
            </c:ext>
          </c:extLst>
        </c:ser>
        <c:ser>
          <c:idx val="5"/>
          <c:order val="5"/>
          <c:tx>
            <c:v>32/Agua + Rueda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Datos!$AE$67:$AJ$67</c:f>
              <c:numCache>
                <c:formatCode>0.00</c:formatCode>
                <c:ptCount val="6"/>
                <c:pt idx="0">
                  <c:v>11.451576516691588</c:v>
                </c:pt>
                <c:pt idx="1">
                  <c:v>28.848422663657743</c:v>
                </c:pt>
                <c:pt idx="2">
                  <c:v>11.262744196986306</c:v>
                </c:pt>
                <c:pt idx="3">
                  <c:v>9.8292932417804764</c:v>
                </c:pt>
                <c:pt idx="4">
                  <c:v>29.073308520240015</c:v>
                </c:pt>
                <c:pt idx="5">
                  <c:v>9.3504591286361993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0F-4B04-A1B7-23AD02693EBA}"/>
            </c:ext>
          </c:extLst>
        </c:ser>
        <c:ser>
          <c:idx val="6"/>
          <c:order val="6"/>
          <c:tx>
            <c:v>4/Agua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Datos!$AE$78:$AJ$78</c:f>
              <c:numCache>
                <c:formatCode>0.00</c:formatCode>
                <c:ptCount val="6"/>
                <c:pt idx="0">
                  <c:v>23.190455809591256</c:v>
                </c:pt>
                <c:pt idx="1">
                  <c:v>23.136323443814792</c:v>
                </c:pt>
                <c:pt idx="2">
                  <c:v>10.713949863924126</c:v>
                </c:pt>
                <c:pt idx="3">
                  <c:v>10.819448303284005</c:v>
                </c:pt>
                <c:pt idx="4">
                  <c:v>35.152903848488265</c:v>
                </c:pt>
                <c:pt idx="5">
                  <c:v>8.4460700063356935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30F-4B04-A1B7-23AD02693EBA}"/>
            </c:ext>
          </c:extLst>
        </c:ser>
        <c:ser>
          <c:idx val="7"/>
          <c:order val="7"/>
          <c:tx>
            <c:v>4/Agua + Rueda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Datos!$AE$89:$AJ$89</c:f>
              <c:numCache>
                <c:formatCode>0.00</c:formatCode>
                <c:ptCount val="6"/>
                <c:pt idx="0">
                  <c:v>24.964066003028954</c:v>
                </c:pt>
                <c:pt idx="1">
                  <c:v>9.9619880099270404</c:v>
                </c:pt>
                <c:pt idx="2">
                  <c:v>9.3879870953495121</c:v>
                </c:pt>
                <c:pt idx="3">
                  <c:v>30.951848551772684</c:v>
                </c:pt>
                <c:pt idx="4">
                  <c:v>8.1389991966495447</c:v>
                </c:pt>
                <c:pt idx="5">
                  <c:v>27.603827599787909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30F-4B04-A1B7-23AD02693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236936"/>
        <c:axId val="499232184"/>
      </c:lineChart>
      <c:catAx>
        <c:axId val="368236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9232184"/>
        <c:crosses val="autoZero"/>
        <c:auto val="1"/>
        <c:lblAlgn val="ctr"/>
        <c:lblOffset val="100"/>
        <c:noMultiLvlLbl val="0"/>
      </c:catAx>
      <c:valAx>
        <c:axId val="4992321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Consumo  de alcohol (mg/kg)</a:t>
                </a:r>
              </a:p>
            </c:rich>
          </c:tx>
          <c:layout>
            <c:manualLayout>
              <c:xMode val="edge"/>
              <c:yMode val="edge"/>
              <c:x val="2.9528187771606443E-2"/>
              <c:y val="0.17026067258603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823693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60319230727310524"/>
          <c:y val="0.23975094174837683"/>
          <c:w val="0.35203275692920832"/>
          <c:h val="0.452828758648901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>
                <a:solidFill>
                  <a:sysClr val="windowText" lastClr="000000"/>
                </a:solidFill>
              </a:rPr>
              <a:t>Preference Test</a:t>
            </a:r>
          </a:p>
        </c:rich>
      </c:tx>
      <c:layout>
        <c:manualLayout>
          <c:xMode val="edge"/>
          <c:yMode val="edge"/>
          <c:x val="0.34206060684299361"/>
          <c:y val="4.61804214611086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972223978016502"/>
          <c:y val="0.12632701159536025"/>
          <c:w val="0.56045738343113882"/>
          <c:h val="0.61329324242692695"/>
        </c:manualLayout>
      </c:layout>
      <c:lineChart>
        <c:grouping val="standard"/>
        <c:varyColors val="0"/>
        <c:ser>
          <c:idx val="0"/>
          <c:order val="0"/>
          <c:tx>
            <c:strRef>
              <c:f>Datos!$A$15</c:f>
              <c:strCache>
                <c:ptCount val="1"/>
                <c:pt idx="0">
                  <c:v>32/Alcohol + Wheel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Datos!$DP$24:$DV$24</c:f>
                <c:numCache>
                  <c:formatCode>General</c:formatCode>
                  <c:ptCount val="7"/>
                  <c:pt idx="0">
                    <c:v>204.90547327045823</c:v>
                  </c:pt>
                  <c:pt idx="2">
                    <c:v>259.24622879196744</c:v>
                  </c:pt>
                  <c:pt idx="3">
                    <c:v>318.45968221492114</c:v>
                  </c:pt>
                  <c:pt idx="4">
                    <c:v>297.43534711645435</c:v>
                  </c:pt>
                  <c:pt idx="5">
                    <c:v>266.52539412649912</c:v>
                  </c:pt>
                  <c:pt idx="6">
                    <c:v>276.50199802300574</c:v>
                  </c:pt>
                </c:numCache>
              </c:numRef>
            </c:plus>
            <c:minus>
              <c:numRef>
                <c:f>Datos!$DP$24:$DV$24</c:f>
                <c:numCache>
                  <c:formatCode>General</c:formatCode>
                  <c:ptCount val="7"/>
                  <c:pt idx="0">
                    <c:v>204.90547327045823</c:v>
                  </c:pt>
                  <c:pt idx="2">
                    <c:v>259.24622879196744</c:v>
                  </c:pt>
                  <c:pt idx="3">
                    <c:v>318.45968221492114</c:v>
                  </c:pt>
                  <c:pt idx="4">
                    <c:v>297.43534711645435</c:v>
                  </c:pt>
                  <c:pt idx="5">
                    <c:v>266.52539412649912</c:v>
                  </c:pt>
                  <c:pt idx="6">
                    <c:v>276.50199802300574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Datos!$DP$23:$DV$23</c:f>
              <c:numCache>
                <c:formatCode>0.00</c:formatCode>
                <c:ptCount val="7"/>
                <c:pt idx="0">
                  <c:v>392.41666666666669</c:v>
                </c:pt>
                <c:pt idx="2">
                  <c:v>516.5</c:v>
                </c:pt>
                <c:pt idx="3">
                  <c:v>661.625</c:v>
                </c:pt>
                <c:pt idx="4">
                  <c:v>574</c:v>
                </c:pt>
                <c:pt idx="5">
                  <c:v>584</c:v>
                </c:pt>
                <c:pt idx="6">
                  <c:v>539.625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BF-4A32-A9EC-1D86F82452F5}"/>
            </c:ext>
          </c:extLst>
        </c:ser>
        <c:ser>
          <c:idx val="1"/>
          <c:order val="1"/>
          <c:tx>
            <c:strRef>
              <c:f>Datos!$A$37</c:f>
              <c:strCache>
                <c:ptCount val="1"/>
                <c:pt idx="0">
                  <c:v>4/Alcohol + Wheel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Datos!$DP$46:$DV$46</c:f>
                <c:numCache>
                  <c:formatCode>General</c:formatCode>
                  <c:ptCount val="7"/>
                  <c:pt idx="0">
                    <c:v>153.9687653531231</c:v>
                  </c:pt>
                  <c:pt idx="2">
                    <c:v>139.35456288341823</c:v>
                  </c:pt>
                  <c:pt idx="3">
                    <c:v>193.24119250859235</c:v>
                  </c:pt>
                  <c:pt idx="4">
                    <c:v>179.24981943605169</c:v>
                  </c:pt>
                  <c:pt idx="5">
                    <c:v>198.74254253753952</c:v>
                  </c:pt>
                  <c:pt idx="6">
                    <c:v>166.89736340252438</c:v>
                  </c:pt>
                </c:numCache>
              </c:numRef>
            </c:plus>
            <c:minus>
              <c:numRef>
                <c:f>Datos!$DP$46:$DV$46</c:f>
                <c:numCache>
                  <c:formatCode>General</c:formatCode>
                  <c:ptCount val="7"/>
                  <c:pt idx="0">
                    <c:v>153.9687653531231</c:v>
                  </c:pt>
                  <c:pt idx="2">
                    <c:v>139.35456288341823</c:v>
                  </c:pt>
                  <c:pt idx="3">
                    <c:v>193.24119250859235</c:v>
                  </c:pt>
                  <c:pt idx="4">
                    <c:v>179.24981943605169</c:v>
                  </c:pt>
                  <c:pt idx="5">
                    <c:v>198.74254253753952</c:v>
                  </c:pt>
                  <c:pt idx="6">
                    <c:v>166.89736340252438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Datos!$DP$45:$DV$45</c:f>
              <c:numCache>
                <c:formatCode>0.00</c:formatCode>
                <c:ptCount val="7"/>
                <c:pt idx="0">
                  <c:v>553.125</c:v>
                </c:pt>
                <c:pt idx="2">
                  <c:v>583.125</c:v>
                </c:pt>
                <c:pt idx="3">
                  <c:v>732.875</c:v>
                </c:pt>
                <c:pt idx="4">
                  <c:v>764.375</c:v>
                </c:pt>
                <c:pt idx="5">
                  <c:v>757.25</c:v>
                </c:pt>
                <c:pt idx="6">
                  <c:v>747.875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BF-4A32-A9EC-1D86F82452F5}"/>
            </c:ext>
          </c:extLst>
        </c:ser>
        <c:ser>
          <c:idx val="2"/>
          <c:order val="2"/>
          <c:tx>
            <c:strRef>
              <c:f>Datos!$A$59</c:f>
              <c:strCache>
                <c:ptCount val="1"/>
                <c:pt idx="0">
                  <c:v>32/Water + Wheel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Datos!$DP$68:$DV$68</c:f>
                <c:numCache>
                  <c:formatCode>General</c:formatCode>
                  <c:ptCount val="7"/>
                  <c:pt idx="0">
                    <c:v>254.94104856622761</c:v>
                  </c:pt>
                  <c:pt idx="2">
                    <c:v>290.40396356381126</c:v>
                  </c:pt>
                  <c:pt idx="3">
                    <c:v>313.14552969483236</c:v>
                  </c:pt>
                  <c:pt idx="4">
                    <c:v>327.4154607353957</c:v>
                  </c:pt>
                  <c:pt idx="5">
                    <c:v>304.83167193434099</c:v>
                  </c:pt>
                  <c:pt idx="6">
                    <c:v>301.44659782337186</c:v>
                  </c:pt>
                </c:numCache>
              </c:numRef>
            </c:plus>
            <c:minus>
              <c:numRef>
                <c:f>Datos!$DP$68:$DV$68</c:f>
                <c:numCache>
                  <c:formatCode>General</c:formatCode>
                  <c:ptCount val="7"/>
                  <c:pt idx="0">
                    <c:v>254.94104856622761</c:v>
                  </c:pt>
                  <c:pt idx="2">
                    <c:v>290.40396356381126</c:v>
                  </c:pt>
                  <c:pt idx="3">
                    <c:v>313.14552969483236</c:v>
                  </c:pt>
                  <c:pt idx="4">
                    <c:v>327.4154607353957</c:v>
                  </c:pt>
                  <c:pt idx="5">
                    <c:v>304.83167193434099</c:v>
                  </c:pt>
                  <c:pt idx="6">
                    <c:v>301.44659782337186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Datos!$DP$67:$DV$67</c:f>
              <c:numCache>
                <c:formatCode>0.00</c:formatCode>
                <c:ptCount val="7"/>
                <c:pt idx="0">
                  <c:v>554.625</c:v>
                </c:pt>
                <c:pt idx="2">
                  <c:v>664.375</c:v>
                </c:pt>
                <c:pt idx="3">
                  <c:v>795.875</c:v>
                </c:pt>
                <c:pt idx="4">
                  <c:v>816.75</c:v>
                </c:pt>
                <c:pt idx="5">
                  <c:v>795.25</c:v>
                </c:pt>
                <c:pt idx="6">
                  <c:v>814.875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BF-4A32-A9EC-1D86F82452F5}"/>
            </c:ext>
          </c:extLst>
        </c:ser>
        <c:ser>
          <c:idx val="3"/>
          <c:order val="3"/>
          <c:tx>
            <c:strRef>
              <c:f>Datos!$A$81</c:f>
              <c:strCache>
                <c:ptCount val="1"/>
                <c:pt idx="0">
                  <c:v>4/Water + Wheel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Datos!$DP$90:$DV$90</c:f>
                <c:numCache>
                  <c:formatCode>General</c:formatCode>
                  <c:ptCount val="7"/>
                  <c:pt idx="0">
                    <c:v>350.40967484956036</c:v>
                  </c:pt>
                  <c:pt idx="2">
                    <c:v>360.08122843523591</c:v>
                  </c:pt>
                  <c:pt idx="3">
                    <c:v>401.29960474420739</c:v>
                  </c:pt>
                  <c:pt idx="4">
                    <c:v>395.10624418810255</c:v>
                  </c:pt>
                  <c:pt idx="5">
                    <c:v>402.50483304551761</c:v>
                  </c:pt>
                  <c:pt idx="6">
                    <c:v>428.75719225537699</c:v>
                  </c:pt>
                </c:numCache>
              </c:numRef>
            </c:plus>
            <c:minus>
              <c:numRef>
                <c:f>Datos!$DP$90:$DV$90</c:f>
                <c:numCache>
                  <c:formatCode>General</c:formatCode>
                  <c:ptCount val="7"/>
                  <c:pt idx="0">
                    <c:v>350.40967484956036</c:v>
                  </c:pt>
                  <c:pt idx="2">
                    <c:v>360.08122843523591</c:v>
                  </c:pt>
                  <c:pt idx="3">
                    <c:v>401.29960474420739</c:v>
                  </c:pt>
                  <c:pt idx="4">
                    <c:v>395.10624418810255</c:v>
                  </c:pt>
                  <c:pt idx="5">
                    <c:v>402.50483304551761</c:v>
                  </c:pt>
                  <c:pt idx="6">
                    <c:v>428.75719225537699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Datos!$DP$89:$DV$89</c:f>
              <c:numCache>
                <c:formatCode>0.00</c:formatCode>
                <c:ptCount val="7"/>
                <c:pt idx="0">
                  <c:v>740.79166666666663</c:v>
                </c:pt>
                <c:pt idx="2">
                  <c:v>773.75</c:v>
                </c:pt>
                <c:pt idx="3">
                  <c:v>896.875</c:v>
                </c:pt>
                <c:pt idx="4">
                  <c:v>944.125</c:v>
                </c:pt>
                <c:pt idx="5">
                  <c:v>957.375</c:v>
                </c:pt>
                <c:pt idx="6">
                  <c:v>1028.125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BF-4A32-A9EC-1D86F8245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236936"/>
        <c:axId val="499232184"/>
      </c:lineChart>
      <c:catAx>
        <c:axId val="368236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>
                    <a:solidFill>
                      <a:sysClr val="windowText" lastClr="000000"/>
                    </a:solidFill>
                  </a:rPr>
                  <a:t>Sessions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9232184"/>
        <c:crosses val="autoZero"/>
        <c:auto val="1"/>
        <c:lblAlgn val="ctr"/>
        <c:lblOffset val="100"/>
        <c:noMultiLvlLbl val="0"/>
      </c:catAx>
      <c:valAx>
        <c:axId val="4992321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Wheel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turns</a:t>
                </a:r>
              </a:p>
            </c:rich>
          </c:tx>
          <c:layout>
            <c:manualLayout>
              <c:xMode val="edge"/>
              <c:yMode val="edge"/>
              <c:x val="2.7256712078537072E-2"/>
              <c:y val="0.2678262508200763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823693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65769198915951266"/>
          <c:y val="0.24356406317288051"/>
          <c:w val="0.18366013475404266"/>
          <c:h val="0.36811877480664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Prueba</a:t>
            </a:r>
            <a:r>
              <a:rPr lang="en-US" sz="1600" baseline="0"/>
              <a:t> de inducción: CSNc</a:t>
            </a:r>
          </a:p>
        </c:rich>
      </c:tx>
      <c:layout>
        <c:manualLayout>
          <c:xMode val="edge"/>
          <c:yMode val="edge"/>
          <c:x val="0.29053364422224337"/>
          <c:y val="2.54980975558216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972223978016502"/>
          <c:y val="0.12632701159536025"/>
          <c:w val="0.56045738343113882"/>
          <c:h val="0.61329324242692695"/>
        </c:manualLayout>
      </c:layout>
      <c:lineChart>
        <c:grouping val="standard"/>
        <c:varyColors val="0"/>
        <c:ser>
          <c:idx val="0"/>
          <c:order val="0"/>
          <c:tx>
            <c:v>32/Alcohol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Datos!$M$12:$S$12</c:f>
              <c:numCache>
                <c:formatCode>0.00</c:formatCode>
                <c:ptCount val="7"/>
                <c:pt idx="0">
                  <c:v>982.08333333333337</c:v>
                </c:pt>
                <c:pt idx="2">
                  <c:v>667.625</c:v>
                </c:pt>
                <c:pt idx="3">
                  <c:v>666.875</c:v>
                </c:pt>
                <c:pt idx="4">
                  <c:v>711.125</c:v>
                </c:pt>
                <c:pt idx="5">
                  <c:v>1118.375</c:v>
                </c:pt>
                <c:pt idx="6">
                  <c:v>1257.75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F2-499B-988C-45DBD601464C}"/>
            </c:ext>
          </c:extLst>
        </c:ser>
        <c:ser>
          <c:idx val="1"/>
          <c:order val="1"/>
          <c:tx>
            <c:v>32/Alcohol + Rueda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Datos!$M$23:$S$23</c:f>
              <c:numCache>
                <c:formatCode>0.00</c:formatCode>
                <c:ptCount val="7"/>
                <c:pt idx="0">
                  <c:v>1017.2916666666667</c:v>
                </c:pt>
                <c:pt idx="2">
                  <c:v>582.25</c:v>
                </c:pt>
                <c:pt idx="3">
                  <c:v>773.875</c:v>
                </c:pt>
                <c:pt idx="4">
                  <c:v>587.75</c:v>
                </c:pt>
                <c:pt idx="5">
                  <c:v>971.875</c:v>
                </c:pt>
                <c:pt idx="6">
                  <c:v>1125.75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F2-499B-988C-45DBD601464C}"/>
            </c:ext>
          </c:extLst>
        </c:ser>
        <c:ser>
          <c:idx val="2"/>
          <c:order val="2"/>
          <c:tx>
            <c:v>4/Alcohol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Datos!$M$34:$S$34</c:f>
              <c:numCache>
                <c:formatCode>0.00</c:formatCode>
                <c:ptCount val="7"/>
                <c:pt idx="0">
                  <c:v>1040.625</c:v>
                </c:pt>
                <c:pt idx="2">
                  <c:v>1061</c:v>
                </c:pt>
                <c:pt idx="3">
                  <c:v>1054.625</c:v>
                </c:pt>
                <c:pt idx="4">
                  <c:v>1153.375</c:v>
                </c:pt>
                <c:pt idx="5">
                  <c:v>1218.5</c:v>
                </c:pt>
                <c:pt idx="6">
                  <c:v>1119.625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F2-499B-988C-45DBD601464C}"/>
            </c:ext>
          </c:extLst>
        </c:ser>
        <c:ser>
          <c:idx val="3"/>
          <c:order val="3"/>
          <c:tx>
            <c:v>4/Alcohol + Rueda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Datos!$M$45:$S$45</c:f>
              <c:numCache>
                <c:formatCode>0.00</c:formatCode>
                <c:ptCount val="7"/>
                <c:pt idx="0">
                  <c:v>959.33333333333348</c:v>
                </c:pt>
                <c:pt idx="2">
                  <c:v>993.25</c:v>
                </c:pt>
                <c:pt idx="3">
                  <c:v>1038.75</c:v>
                </c:pt>
                <c:pt idx="4">
                  <c:v>1109.25</c:v>
                </c:pt>
                <c:pt idx="5">
                  <c:v>1051.375</c:v>
                </c:pt>
                <c:pt idx="6">
                  <c:v>1018.75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F2-499B-988C-45DBD6014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236936"/>
        <c:axId val="499232184"/>
      </c:lineChart>
      <c:catAx>
        <c:axId val="368236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9232184"/>
        <c:crosses val="autoZero"/>
        <c:auto val="1"/>
        <c:lblAlgn val="ctr"/>
        <c:lblOffset val="100"/>
        <c:noMultiLvlLbl val="0"/>
      </c:catAx>
      <c:valAx>
        <c:axId val="4992321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Número de lametones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823693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60951678366973905"/>
          <c:y val="0.47134061806268718"/>
          <c:w val="0.38817543482350331"/>
          <c:h val="0.210596718224188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Prueba de preferencia</a:t>
            </a:r>
          </a:p>
        </c:rich>
      </c:tx>
      <c:layout>
        <c:manualLayout>
          <c:xMode val="edge"/>
          <c:yMode val="edge"/>
          <c:x val="0.29053364422224337"/>
          <c:y val="2.54980975558216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972223978016502"/>
          <c:y val="0.12632701159536025"/>
          <c:w val="0.56045738343113882"/>
          <c:h val="0.61329324242692695"/>
        </c:manualLayout>
      </c:layout>
      <c:lineChart>
        <c:grouping val="standard"/>
        <c:varyColors val="0"/>
        <c:ser>
          <c:idx val="0"/>
          <c:order val="0"/>
          <c:tx>
            <c:v>32/Alcohol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Datos!$BO$12:$BT$12</c:f>
              <c:numCache>
                <c:formatCode>0.00</c:formatCode>
                <c:ptCount val="6"/>
                <c:pt idx="0">
                  <c:v>40.280571817110157</c:v>
                </c:pt>
                <c:pt idx="1">
                  <c:v>31.778037894889184</c:v>
                </c:pt>
                <c:pt idx="2">
                  <c:v>44.177781360242975</c:v>
                </c:pt>
                <c:pt idx="3">
                  <c:v>33.684253249249096</c:v>
                </c:pt>
                <c:pt idx="4">
                  <c:v>42.588885593908913</c:v>
                </c:pt>
                <c:pt idx="5">
                  <c:v>25.733065174056371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8E-461E-9624-A59B97A1FE55}"/>
            </c:ext>
          </c:extLst>
        </c:ser>
        <c:ser>
          <c:idx val="1"/>
          <c:order val="1"/>
          <c:tx>
            <c:v>32/Alcohol + Rueda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Datos!$BO$23:$BT$23</c:f>
              <c:numCache>
                <c:formatCode>0.00</c:formatCode>
                <c:ptCount val="6"/>
                <c:pt idx="0">
                  <c:v>32.406226770341696</c:v>
                </c:pt>
                <c:pt idx="1">
                  <c:v>17.884277325647851</c:v>
                </c:pt>
                <c:pt idx="2">
                  <c:v>19.031187545488137</c:v>
                </c:pt>
                <c:pt idx="3">
                  <c:v>22.070388338585587</c:v>
                </c:pt>
                <c:pt idx="4">
                  <c:v>39.298740275845503</c:v>
                </c:pt>
                <c:pt idx="5">
                  <c:v>57.880940437807098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8E-461E-9624-A59B97A1FE55}"/>
            </c:ext>
          </c:extLst>
        </c:ser>
        <c:ser>
          <c:idx val="2"/>
          <c:order val="2"/>
          <c:tx>
            <c:v>4/Alcohol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Datos!$BO$34:$BT$34</c:f>
              <c:numCache>
                <c:formatCode>0.00</c:formatCode>
                <c:ptCount val="6"/>
                <c:pt idx="0">
                  <c:v>22.802579745647222</c:v>
                </c:pt>
                <c:pt idx="1">
                  <c:v>27.101220558211569</c:v>
                </c:pt>
                <c:pt idx="2">
                  <c:v>46.936718048263742</c:v>
                </c:pt>
                <c:pt idx="3">
                  <c:v>24.151342623903954</c:v>
                </c:pt>
                <c:pt idx="4">
                  <c:v>24.183863772111707</c:v>
                </c:pt>
                <c:pt idx="5">
                  <c:v>36.568988997264228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8E-461E-9624-A59B97A1FE55}"/>
            </c:ext>
          </c:extLst>
        </c:ser>
        <c:ser>
          <c:idx val="3"/>
          <c:order val="3"/>
          <c:tx>
            <c:v>4/Alcohol + Rueda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Datos!$AW$45:$BB$45</c:f>
              <c:numCache>
                <c:formatCode>0.00</c:formatCode>
                <c:ptCount val="6"/>
                <c:pt idx="0">
                  <c:v>17.976517263237394</c:v>
                </c:pt>
                <c:pt idx="1">
                  <c:v>25.573841332324694</c:v>
                </c:pt>
                <c:pt idx="2">
                  <c:v>27.480978626722649</c:v>
                </c:pt>
                <c:pt idx="3">
                  <c:v>10.414666404151555</c:v>
                </c:pt>
                <c:pt idx="4">
                  <c:v>7.8535155856835086</c:v>
                </c:pt>
                <c:pt idx="5">
                  <c:v>7.9208749064333546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8E-461E-9624-A59B97A1FE55}"/>
            </c:ext>
          </c:extLst>
        </c:ser>
        <c:ser>
          <c:idx val="4"/>
          <c:order val="4"/>
          <c:tx>
            <c:v>32/Agua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Datos!$BO$56:$BT$56</c:f>
              <c:numCache>
                <c:formatCode>0.00</c:formatCode>
                <c:ptCount val="6"/>
                <c:pt idx="0">
                  <c:v>42.629015878438594</c:v>
                </c:pt>
                <c:pt idx="1">
                  <c:v>17.579657720931593</c:v>
                </c:pt>
                <c:pt idx="2">
                  <c:v>18.806638096568705</c:v>
                </c:pt>
                <c:pt idx="3">
                  <c:v>40.329465917982525</c:v>
                </c:pt>
                <c:pt idx="4">
                  <c:v>47.575751765527386</c:v>
                </c:pt>
                <c:pt idx="5">
                  <c:v>37.252620922865788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B8E-461E-9624-A59B97A1FE55}"/>
            </c:ext>
          </c:extLst>
        </c:ser>
        <c:ser>
          <c:idx val="5"/>
          <c:order val="5"/>
          <c:tx>
            <c:v>32/Agua + Rueda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Datos!$BO$67:$BT$67</c:f>
              <c:numCache>
                <c:formatCode>0.00</c:formatCode>
                <c:ptCount val="6"/>
                <c:pt idx="0">
                  <c:v>26.131388635211586</c:v>
                </c:pt>
                <c:pt idx="1">
                  <c:v>38.175091478949348</c:v>
                </c:pt>
                <c:pt idx="2">
                  <c:v>20.161507746816788</c:v>
                </c:pt>
                <c:pt idx="3">
                  <c:v>41.654226269051449</c:v>
                </c:pt>
                <c:pt idx="4">
                  <c:v>36.982387687277239</c:v>
                </c:pt>
                <c:pt idx="5">
                  <c:v>17.55364481183361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8E-461E-9624-A59B97A1FE55}"/>
            </c:ext>
          </c:extLst>
        </c:ser>
        <c:ser>
          <c:idx val="6"/>
          <c:order val="6"/>
          <c:tx>
            <c:v>4/Agua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Datos!$BO$78:$BT$78</c:f>
              <c:numCache>
                <c:formatCode>0.00</c:formatCode>
                <c:ptCount val="6"/>
                <c:pt idx="0">
                  <c:v>33.159311362780215</c:v>
                </c:pt>
                <c:pt idx="1">
                  <c:v>53.734255743425216</c:v>
                </c:pt>
                <c:pt idx="2">
                  <c:v>20.592788123023741</c:v>
                </c:pt>
                <c:pt idx="3">
                  <c:v>20.784027127117625</c:v>
                </c:pt>
                <c:pt idx="4">
                  <c:v>44.579595372703267</c:v>
                </c:pt>
                <c:pt idx="5">
                  <c:v>16.364893581899377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B8E-461E-9624-A59B97A1FE55}"/>
            </c:ext>
          </c:extLst>
        </c:ser>
        <c:ser>
          <c:idx val="7"/>
          <c:order val="7"/>
          <c:tx>
            <c:v>4/Agua + Rueda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Datos!$BO$89:$BT$89</c:f>
              <c:numCache>
                <c:formatCode>0.00</c:formatCode>
                <c:ptCount val="6"/>
                <c:pt idx="0">
                  <c:v>56.393931703009038</c:v>
                </c:pt>
                <c:pt idx="1">
                  <c:v>17.185152578538077</c:v>
                </c:pt>
                <c:pt idx="2">
                  <c:v>18.372985237311411</c:v>
                </c:pt>
                <c:pt idx="3">
                  <c:v>41.888464415513631</c:v>
                </c:pt>
                <c:pt idx="4">
                  <c:v>16.708377503947339</c:v>
                </c:pt>
                <c:pt idx="5">
                  <c:v>35.288350162327575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B8E-461E-9624-A59B97A1F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236936"/>
        <c:axId val="499232184"/>
      </c:lineChart>
      <c:catAx>
        <c:axId val="368236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9232184"/>
        <c:crosses val="autoZero"/>
        <c:auto val="1"/>
        <c:lblAlgn val="ctr"/>
        <c:lblOffset val="100"/>
        <c:noMultiLvlLbl val="0"/>
      </c:catAx>
      <c:valAx>
        <c:axId val="4992321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COnsumo</a:t>
                </a:r>
                <a:r>
                  <a:rPr lang="en-US" baseline="0"/>
                  <a:t> Total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823693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66568010037610903"/>
          <c:y val="0.2561178419332486"/>
          <c:w val="0.3278189844654108"/>
          <c:h val="0.44844686734643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Prueba de preferencia</a:t>
            </a:r>
          </a:p>
        </c:rich>
      </c:tx>
      <c:layout>
        <c:manualLayout>
          <c:xMode val="edge"/>
          <c:yMode val="edge"/>
          <c:x val="0.29053364422224337"/>
          <c:y val="2.54980975558216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972223978016502"/>
          <c:y val="0.12632701159536025"/>
          <c:w val="0.56045738343113882"/>
          <c:h val="0.61329324242692695"/>
        </c:manualLayout>
      </c:layout>
      <c:lineChart>
        <c:grouping val="standard"/>
        <c:varyColors val="0"/>
        <c:ser>
          <c:idx val="0"/>
          <c:order val="0"/>
          <c:tx>
            <c:v>32/Alcohol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Datos!$BO$12:$BT$12</c:f>
              <c:numCache>
                <c:formatCode>0.00</c:formatCode>
                <c:ptCount val="6"/>
                <c:pt idx="0">
                  <c:v>40.280571817110157</c:v>
                </c:pt>
                <c:pt idx="1">
                  <c:v>31.778037894889184</c:v>
                </c:pt>
                <c:pt idx="2">
                  <c:v>44.177781360242975</c:v>
                </c:pt>
                <c:pt idx="3">
                  <c:v>33.684253249249096</c:v>
                </c:pt>
                <c:pt idx="4">
                  <c:v>42.588885593908913</c:v>
                </c:pt>
                <c:pt idx="5">
                  <c:v>25.733065174056371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27-49D9-92DF-AD8902A47ACE}"/>
            </c:ext>
          </c:extLst>
        </c:ser>
        <c:ser>
          <c:idx val="1"/>
          <c:order val="1"/>
          <c:tx>
            <c:v>32/Alcohol + Rueda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Datos!$BO$23:$BT$23</c:f>
              <c:numCache>
                <c:formatCode>0.00</c:formatCode>
                <c:ptCount val="6"/>
                <c:pt idx="0">
                  <c:v>32.406226770341696</c:v>
                </c:pt>
                <c:pt idx="1">
                  <c:v>17.884277325647851</c:v>
                </c:pt>
                <c:pt idx="2">
                  <c:v>19.031187545488137</c:v>
                </c:pt>
                <c:pt idx="3">
                  <c:v>22.070388338585587</c:v>
                </c:pt>
                <c:pt idx="4">
                  <c:v>39.298740275845503</c:v>
                </c:pt>
                <c:pt idx="5">
                  <c:v>57.880940437807098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27-49D9-92DF-AD8902A47A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236936"/>
        <c:axId val="499232184"/>
      </c:lineChart>
      <c:catAx>
        <c:axId val="368236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9232184"/>
        <c:crosses val="autoZero"/>
        <c:auto val="1"/>
        <c:lblAlgn val="ctr"/>
        <c:lblOffset val="100"/>
        <c:noMultiLvlLbl val="0"/>
      </c:catAx>
      <c:valAx>
        <c:axId val="4992321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Consumo</a:t>
                </a:r>
                <a:r>
                  <a:rPr lang="en-US" baseline="0"/>
                  <a:t> Total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823693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66568010037610903"/>
          <c:y val="0.2561178419332486"/>
          <c:w val="0.3278189844654108"/>
          <c:h val="0.205750352649572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Prueba de preferencia</a:t>
            </a:r>
          </a:p>
        </c:rich>
      </c:tx>
      <c:layout>
        <c:manualLayout>
          <c:xMode val="edge"/>
          <c:yMode val="edge"/>
          <c:x val="0.29053364422224337"/>
          <c:y val="2.54980975558216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972223978016502"/>
          <c:y val="0.12632701159536025"/>
          <c:w val="0.56045738343113882"/>
          <c:h val="0.61329324242692695"/>
        </c:manualLayout>
      </c:layout>
      <c:lineChart>
        <c:grouping val="standard"/>
        <c:varyColors val="0"/>
        <c:ser>
          <c:idx val="2"/>
          <c:order val="0"/>
          <c:tx>
            <c:v>4/Alcohol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Datos!$BO$34:$BT$34</c:f>
              <c:numCache>
                <c:formatCode>0.00</c:formatCode>
                <c:ptCount val="6"/>
                <c:pt idx="0">
                  <c:v>22.802579745647222</c:v>
                </c:pt>
                <c:pt idx="1">
                  <c:v>27.101220558211569</c:v>
                </c:pt>
                <c:pt idx="2">
                  <c:v>46.936718048263742</c:v>
                </c:pt>
                <c:pt idx="3">
                  <c:v>24.151342623903954</c:v>
                </c:pt>
                <c:pt idx="4">
                  <c:v>24.183863772111707</c:v>
                </c:pt>
                <c:pt idx="5">
                  <c:v>36.568988997264228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2F-4773-B61C-7FF8D3AD2E14}"/>
            </c:ext>
          </c:extLst>
        </c:ser>
        <c:ser>
          <c:idx val="3"/>
          <c:order val="1"/>
          <c:tx>
            <c:v>4/Alcohol + Rueda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Datos!$AW$45:$BB$45</c:f>
              <c:numCache>
                <c:formatCode>0.00</c:formatCode>
                <c:ptCount val="6"/>
                <c:pt idx="0">
                  <c:v>17.976517263237394</c:v>
                </c:pt>
                <c:pt idx="1">
                  <c:v>25.573841332324694</c:v>
                </c:pt>
                <c:pt idx="2">
                  <c:v>27.480978626722649</c:v>
                </c:pt>
                <c:pt idx="3">
                  <c:v>10.414666404151555</c:v>
                </c:pt>
                <c:pt idx="4">
                  <c:v>7.8535155856835086</c:v>
                </c:pt>
                <c:pt idx="5">
                  <c:v>7.9208749064333546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D2F-4773-B61C-7FF8D3AD2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236936"/>
        <c:axId val="499232184"/>
      </c:lineChart>
      <c:catAx>
        <c:axId val="368236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9232184"/>
        <c:crosses val="autoZero"/>
        <c:auto val="1"/>
        <c:lblAlgn val="ctr"/>
        <c:lblOffset val="100"/>
        <c:noMultiLvlLbl val="0"/>
      </c:catAx>
      <c:valAx>
        <c:axId val="4992321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aseline="0"/>
                  <a:t>Consumo Total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823693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66568010037610903"/>
          <c:y val="0.2561178419332486"/>
          <c:w val="0.3278189844654108"/>
          <c:h val="0.223145448780902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Prueba de preferencia</a:t>
            </a:r>
          </a:p>
        </c:rich>
      </c:tx>
      <c:layout>
        <c:manualLayout>
          <c:xMode val="edge"/>
          <c:yMode val="edge"/>
          <c:x val="0.29053364422224337"/>
          <c:y val="2.54980975558216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972223978016502"/>
          <c:y val="0.12632701159536025"/>
          <c:w val="0.56045738343113882"/>
          <c:h val="0.61329324242692695"/>
        </c:manualLayout>
      </c:layout>
      <c:lineChart>
        <c:grouping val="standard"/>
        <c:varyColors val="0"/>
        <c:ser>
          <c:idx val="4"/>
          <c:order val="0"/>
          <c:tx>
            <c:v>32/Agua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Datos!$BO$56:$BT$56</c:f>
              <c:numCache>
                <c:formatCode>0.00</c:formatCode>
                <c:ptCount val="6"/>
                <c:pt idx="0">
                  <c:v>42.629015878438594</c:v>
                </c:pt>
                <c:pt idx="1">
                  <c:v>17.579657720931593</c:v>
                </c:pt>
                <c:pt idx="2">
                  <c:v>18.806638096568705</c:v>
                </c:pt>
                <c:pt idx="3">
                  <c:v>40.329465917982525</c:v>
                </c:pt>
                <c:pt idx="4">
                  <c:v>47.575751765527386</c:v>
                </c:pt>
                <c:pt idx="5">
                  <c:v>37.252620922865788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702-4328-B5E8-609F9BB43BAF}"/>
            </c:ext>
          </c:extLst>
        </c:ser>
        <c:ser>
          <c:idx val="5"/>
          <c:order val="1"/>
          <c:tx>
            <c:v>32/Agua + Rueda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Datos!$BO$67:$BT$67</c:f>
              <c:numCache>
                <c:formatCode>0.00</c:formatCode>
                <c:ptCount val="6"/>
                <c:pt idx="0">
                  <c:v>26.131388635211586</c:v>
                </c:pt>
                <c:pt idx="1">
                  <c:v>38.175091478949348</c:v>
                </c:pt>
                <c:pt idx="2">
                  <c:v>20.161507746816788</c:v>
                </c:pt>
                <c:pt idx="3">
                  <c:v>41.654226269051449</c:v>
                </c:pt>
                <c:pt idx="4">
                  <c:v>36.982387687277239</c:v>
                </c:pt>
                <c:pt idx="5">
                  <c:v>17.55364481183361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02-4328-B5E8-609F9BB43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236936"/>
        <c:axId val="499232184"/>
      </c:lineChart>
      <c:catAx>
        <c:axId val="368236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9232184"/>
        <c:crosses val="autoZero"/>
        <c:auto val="1"/>
        <c:lblAlgn val="ctr"/>
        <c:lblOffset val="100"/>
        <c:noMultiLvlLbl val="0"/>
      </c:catAx>
      <c:valAx>
        <c:axId val="4992321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Consumo</a:t>
                </a:r>
                <a:r>
                  <a:rPr lang="en-US" baseline="0"/>
                  <a:t> Total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823693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66568010037610903"/>
          <c:y val="0.2561178419332486"/>
          <c:w val="0.3278189844654108"/>
          <c:h val="0.228922406362113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Prueba de preferencia</a:t>
            </a:r>
          </a:p>
        </c:rich>
      </c:tx>
      <c:layout>
        <c:manualLayout>
          <c:xMode val="edge"/>
          <c:yMode val="edge"/>
          <c:x val="0.29053364422224337"/>
          <c:y val="2.54980975558216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972223978016502"/>
          <c:y val="0.12632701159536025"/>
          <c:w val="0.57828619414318638"/>
          <c:h val="0.61329324242692695"/>
        </c:manualLayout>
      </c:layout>
      <c:lineChart>
        <c:grouping val="standard"/>
        <c:varyColors val="0"/>
        <c:ser>
          <c:idx val="6"/>
          <c:order val="0"/>
          <c:tx>
            <c:v>4/Agua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Datos!$BO$78:$BT$78</c:f>
              <c:numCache>
                <c:formatCode>0.00</c:formatCode>
                <c:ptCount val="6"/>
                <c:pt idx="0">
                  <c:v>33.159311362780215</c:v>
                </c:pt>
                <c:pt idx="1">
                  <c:v>53.734255743425216</c:v>
                </c:pt>
                <c:pt idx="2">
                  <c:v>20.592788123023741</c:v>
                </c:pt>
                <c:pt idx="3">
                  <c:v>20.784027127117625</c:v>
                </c:pt>
                <c:pt idx="4">
                  <c:v>44.579595372703267</c:v>
                </c:pt>
                <c:pt idx="5">
                  <c:v>16.364893581899377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D47-4F94-AC7C-52B7ECB36120}"/>
            </c:ext>
          </c:extLst>
        </c:ser>
        <c:ser>
          <c:idx val="7"/>
          <c:order val="1"/>
          <c:tx>
            <c:v>4/Agua + Rueda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Datos!$BO$89:$BT$89</c:f>
              <c:numCache>
                <c:formatCode>0.00</c:formatCode>
                <c:ptCount val="6"/>
                <c:pt idx="0">
                  <c:v>56.393931703009038</c:v>
                </c:pt>
                <c:pt idx="1">
                  <c:v>17.185152578538077</c:v>
                </c:pt>
                <c:pt idx="2">
                  <c:v>18.372985237311411</c:v>
                </c:pt>
                <c:pt idx="3">
                  <c:v>41.888464415513631</c:v>
                </c:pt>
                <c:pt idx="4">
                  <c:v>16.708377503947339</c:v>
                </c:pt>
                <c:pt idx="5">
                  <c:v>35.288350162327575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D47-4F94-AC7C-52B7ECB36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236936"/>
        <c:axId val="499232184"/>
      </c:lineChart>
      <c:catAx>
        <c:axId val="368236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9232184"/>
        <c:crosses val="autoZero"/>
        <c:auto val="1"/>
        <c:lblAlgn val="ctr"/>
        <c:lblOffset val="100"/>
        <c:noMultiLvlLbl val="0"/>
      </c:catAx>
      <c:valAx>
        <c:axId val="4992321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Consumo</a:t>
                </a:r>
                <a:r>
                  <a:rPr lang="en-US" baseline="0"/>
                  <a:t> Total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823693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70619998825880659"/>
          <c:y val="0.40343019365544502"/>
          <c:w val="0.22570887455555752"/>
          <c:h val="0.220256969990297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Correlación</a:t>
            </a:r>
            <a:r>
              <a:rPr lang="en-US" baseline="0"/>
              <a:t> consumo total con vueltas en la rueda dia 11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2"/>
          <c:order val="0"/>
          <c:spPr>
            <a:ln>
              <a:noFill/>
            </a:ln>
          </c:spPr>
          <c:xVal>
            <c:numRef>
              <c:f>'Figuras y correlaciones rueda'!$AQ$28:$AQ$59</c:f>
              <c:numCache>
                <c:formatCode>0.00</c:formatCode>
                <c:ptCount val="32"/>
                <c:pt idx="0">
                  <c:v>26.391941391941408</c:v>
                </c:pt>
                <c:pt idx="1">
                  <c:v>13.247232472324733</c:v>
                </c:pt>
                <c:pt idx="2">
                  <c:v>16.864161849710989</c:v>
                </c:pt>
                <c:pt idx="3">
                  <c:v>25.510204081632573</c:v>
                </c:pt>
                <c:pt idx="4">
                  <c:v>16.838006230529594</c:v>
                </c:pt>
                <c:pt idx="5">
                  <c:v>12.173202614379122</c:v>
                </c:pt>
                <c:pt idx="6">
                  <c:v>12.04946996466431</c:v>
                </c:pt>
                <c:pt idx="7">
                  <c:v>20.000000000000078</c:v>
                </c:pt>
                <c:pt idx="8">
                  <c:v>22.489959839357475</c:v>
                </c:pt>
                <c:pt idx="9">
                  <c:v>20.204460966542726</c:v>
                </c:pt>
                <c:pt idx="10">
                  <c:v>159.04605263157896</c:v>
                </c:pt>
                <c:pt idx="11">
                  <c:v>19.581673306772888</c:v>
                </c:pt>
                <c:pt idx="12">
                  <c:v>16.671924290220751</c:v>
                </c:pt>
                <c:pt idx="13">
                  <c:v>24.583333333333229</c:v>
                </c:pt>
                <c:pt idx="14">
                  <c:v>14.156626506024004</c:v>
                </c:pt>
                <c:pt idx="15">
                  <c:v>16.88118811881187</c:v>
                </c:pt>
                <c:pt idx="16">
                  <c:v>16.666666666666664</c:v>
                </c:pt>
                <c:pt idx="17">
                  <c:v>17.301038062283837</c:v>
                </c:pt>
                <c:pt idx="18">
                  <c:v>14.046822742474973</c:v>
                </c:pt>
                <c:pt idx="19">
                  <c:v>17.424242424242401</c:v>
                </c:pt>
                <c:pt idx="20">
                  <c:v>177.00729927007308</c:v>
                </c:pt>
                <c:pt idx="21">
                  <c:v>15.162454873646167</c:v>
                </c:pt>
                <c:pt idx="22">
                  <c:v>25.714285714285605</c:v>
                </c:pt>
                <c:pt idx="23">
                  <c:v>22.077922077922114</c:v>
                </c:pt>
                <c:pt idx="24">
                  <c:v>16.363636363636381</c:v>
                </c:pt>
                <c:pt idx="25">
                  <c:v>22.661870503597058</c:v>
                </c:pt>
                <c:pt idx="26">
                  <c:v>14.906832298136681</c:v>
                </c:pt>
                <c:pt idx="27">
                  <c:v>25.167785234899331</c:v>
                </c:pt>
                <c:pt idx="28">
                  <c:v>9.9616858237547667</c:v>
                </c:pt>
                <c:pt idx="29">
                  <c:v>14.084507042253422</c:v>
                </c:pt>
                <c:pt idx="30">
                  <c:v>14.122137404580108</c:v>
                </c:pt>
                <c:pt idx="31">
                  <c:v>20.212765957446869</c:v>
                </c:pt>
              </c:numCache>
            </c:numRef>
          </c:xVal>
          <c:yVal>
            <c:numRef>
              <c:f>'Figuras y correlaciones rueda'!$BF$28:$BF$59</c:f>
              <c:numCache>
                <c:formatCode>General</c:formatCode>
                <c:ptCount val="32"/>
                <c:pt idx="0">
                  <c:v>631</c:v>
                </c:pt>
                <c:pt idx="1">
                  <c:v>139</c:v>
                </c:pt>
                <c:pt idx="2">
                  <c:v>49</c:v>
                </c:pt>
                <c:pt idx="3">
                  <c:v>57</c:v>
                </c:pt>
                <c:pt idx="4">
                  <c:v>154</c:v>
                </c:pt>
                <c:pt idx="5">
                  <c:v>222</c:v>
                </c:pt>
                <c:pt idx="6">
                  <c:v>2232</c:v>
                </c:pt>
                <c:pt idx="7">
                  <c:v>648</c:v>
                </c:pt>
                <c:pt idx="8">
                  <c:v>1060</c:v>
                </c:pt>
                <c:pt idx="9">
                  <c:v>80</c:v>
                </c:pt>
                <c:pt idx="10">
                  <c:v>435</c:v>
                </c:pt>
                <c:pt idx="11">
                  <c:v>1061</c:v>
                </c:pt>
                <c:pt idx="12">
                  <c:v>263</c:v>
                </c:pt>
                <c:pt idx="13">
                  <c:v>185</c:v>
                </c:pt>
                <c:pt idx="14">
                  <c:v>860</c:v>
                </c:pt>
                <c:pt idx="15">
                  <c:v>721</c:v>
                </c:pt>
                <c:pt idx="16">
                  <c:v>378</c:v>
                </c:pt>
                <c:pt idx="17">
                  <c:v>154</c:v>
                </c:pt>
                <c:pt idx="18">
                  <c:v>142</c:v>
                </c:pt>
                <c:pt idx="19">
                  <c:v>212</c:v>
                </c:pt>
                <c:pt idx="20">
                  <c:v>181</c:v>
                </c:pt>
                <c:pt idx="21">
                  <c:v>2522</c:v>
                </c:pt>
                <c:pt idx="22">
                  <c:v>599</c:v>
                </c:pt>
                <c:pt idx="23">
                  <c:v>1127</c:v>
                </c:pt>
                <c:pt idx="24">
                  <c:v>69</c:v>
                </c:pt>
                <c:pt idx="25">
                  <c:v>137</c:v>
                </c:pt>
                <c:pt idx="26">
                  <c:v>403</c:v>
                </c:pt>
                <c:pt idx="27">
                  <c:v>290</c:v>
                </c:pt>
                <c:pt idx="28">
                  <c:v>578</c:v>
                </c:pt>
                <c:pt idx="29">
                  <c:v>320</c:v>
                </c:pt>
                <c:pt idx="30">
                  <c:v>3117</c:v>
                </c:pt>
                <c:pt idx="31">
                  <c:v>1276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095-473C-85C1-EC4D92B7A7F0}"/>
            </c:ext>
          </c:extLst>
        </c:ser>
        <c:ser>
          <c:idx val="3"/>
          <c:order val="1"/>
          <c:spPr>
            <a:ln w="19050" cap="rnd">
              <a:noFill/>
              <a:round/>
            </a:ln>
            <a:effectLst/>
          </c:spPr>
          <c:xVal>
            <c:numRef>
              <c:f>'Figuras y correlaciones rueda'!$AQ$28:$AQ$59</c:f>
              <c:numCache>
                <c:formatCode>0.00</c:formatCode>
                <c:ptCount val="32"/>
                <c:pt idx="0">
                  <c:v>26.391941391941408</c:v>
                </c:pt>
                <c:pt idx="1">
                  <c:v>13.247232472324733</c:v>
                </c:pt>
                <c:pt idx="2">
                  <c:v>16.864161849710989</c:v>
                </c:pt>
                <c:pt idx="3">
                  <c:v>25.510204081632573</c:v>
                </c:pt>
                <c:pt idx="4">
                  <c:v>16.838006230529594</c:v>
                </c:pt>
                <c:pt idx="5">
                  <c:v>12.173202614379122</c:v>
                </c:pt>
                <c:pt idx="6">
                  <c:v>12.04946996466431</c:v>
                </c:pt>
                <c:pt idx="7">
                  <c:v>20.000000000000078</c:v>
                </c:pt>
                <c:pt idx="8">
                  <c:v>22.489959839357475</c:v>
                </c:pt>
                <c:pt idx="9">
                  <c:v>20.204460966542726</c:v>
                </c:pt>
                <c:pt idx="10">
                  <c:v>159.04605263157896</c:v>
                </c:pt>
                <c:pt idx="11">
                  <c:v>19.581673306772888</c:v>
                </c:pt>
                <c:pt idx="12">
                  <c:v>16.671924290220751</c:v>
                </c:pt>
                <c:pt idx="13">
                  <c:v>24.583333333333229</c:v>
                </c:pt>
                <c:pt idx="14">
                  <c:v>14.156626506024004</c:v>
                </c:pt>
                <c:pt idx="15">
                  <c:v>16.88118811881187</c:v>
                </c:pt>
                <c:pt idx="16">
                  <c:v>16.666666666666664</c:v>
                </c:pt>
                <c:pt idx="17">
                  <c:v>17.301038062283837</c:v>
                </c:pt>
                <c:pt idx="18">
                  <c:v>14.046822742474973</c:v>
                </c:pt>
                <c:pt idx="19">
                  <c:v>17.424242424242401</c:v>
                </c:pt>
                <c:pt idx="20">
                  <c:v>177.00729927007308</c:v>
                </c:pt>
                <c:pt idx="21">
                  <c:v>15.162454873646167</c:v>
                </c:pt>
                <c:pt idx="22">
                  <c:v>25.714285714285605</c:v>
                </c:pt>
                <c:pt idx="23">
                  <c:v>22.077922077922114</c:v>
                </c:pt>
                <c:pt idx="24">
                  <c:v>16.363636363636381</c:v>
                </c:pt>
                <c:pt idx="25">
                  <c:v>22.661870503597058</c:v>
                </c:pt>
                <c:pt idx="26">
                  <c:v>14.906832298136681</c:v>
                </c:pt>
                <c:pt idx="27">
                  <c:v>25.167785234899331</c:v>
                </c:pt>
                <c:pt idx="28">
                  <c:v>9.9616858237547667</c:v>
                </c:pt>
                <c:pt idx="29">
                  <c:v>14.084507042253422</c:v>
                </c:pt>
                <c:pt idx="30">
                  <c:v>14.122137404580108</c:v>
                </c:pt>
                <c:pt idx="31">
                  <c:v>20.212765957446869</c:v>
                </c:pt>
              </c:numCache>
            </c:numRef>
          </c:xVal>
          <c:yVal>
            <c:numRef>
              <c:f>'Figuras y correlaciones rueda'!$BF$28:$BF$59</c:f>
              <c:numCache>
                <c:formatCode>General</c:formatCode>
                <c:ptCount val="32"/>
                <c:pt idx="0">
                  <c:v>631</c:v>
                </c:pt>
                <c:pt idx="1">
                  <c:v>139</c:v>
                </c:pt>
                <c:pt idx="2">
                  <c:v>49</c:v>
                </c:pt>
                <c:pt idx="3">
                  <c:v>57</c:v>
                </c:pt>
                <c:pt idx="4">
                  <c:v>154</c:v>
                </c:pt>
                <c:pt idx="5">
                  <c:v>222</c:v>
                </c:pt>
                <c:pt idx="6">
                  <c:v>2232</c:v>
                </c:pt>
                <c:pt idx="7">
                  <c:v>648</c:v>
                </c:pt>
                <c:pt idx="8">
                  <c:v>1060</c:v>
                </c:pt>
                <c:pt idx="9">
                  <c:v>80</c:v>
                </c:pt>
                <c:pt idx="10">
                  <c:v>435</c:v>
                </c:pt>
                <c:pt idx="11">
                  <c:v>1061</c:v>
                </c:pt>
                <c:pt idx="12">
                  <c:v>263</c:v>
                </c:pt>
                <c:pt idx="13">
                  <c:v>185</c:v>
                </c:pt>
                <c:pt idx="14">
                  <c:v>860</c:v>
                </c:pt>
                <c:pt idx="15">
                  <c:v>721</c:v>
                </c:pt>
                <c:pt idx="16">
                  <c:v>378</c:v>
                </c:pt>
                <c:pt idx="17">
                  <c:v>154</c:v>
                </c:pt>
                <c:pt idx="18">
                  <c:v>142</c:v>
                </c:pt>
                <c:pt idx="19">
                  <c:v>212</c:v>
                </c:pt>
                <c:pt idx="20">
                  <c:v>181</c:v>
                </c:pt>
                <c:pt idx="21">
                  <c:v>2522</c:v>
                </c:pt>
                <c:pt idx="22">
                  <c:v>599</c:v>
                </c:pt>
                <c:pt idx="23">
                  <c:v>1127</c:v>
                </c:pt>
                <c:pt idx="24">
                  <c:v>69</c:v>
                </c:pt>
                <c:pt idx="25">
                  <c:v>137</c:v>
                </c:pt>
                <c:pt idx="26">
                  <c:v>403</c:v>
                </c:pt>
                <c:pt idx="27">
                  <c:v>290</c:v>
                </c:pt>
                <c:pt idx="28">
                  <c:v>578</c:v>
                </c:pt>
                <c:pt idx="29">
                  <c:v>320</c:v>
                </c:pt>
                <c:pt idx="30">
                  <c:v>3117</c:v>
                </c:pt>
                <c:pt idx="31">
                  <c:v>1276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D095-473C-85C1-EC4D92B7A7F0}"/>
            </c:ext>
          </c:extLst>
        </c:ser>
        <c:ser>
          <c:idx val="1"/>
          <c:order val="2"/>
          <c:spPr>
            <a:ln>
              <a:noFill/>
            </a:ln>
          </c:spPr>
          <c:xVal>
            <c:numRef>
              <c:f>'Figuras y correlaciones rueda'!$AQ$28:$AQ$59</c:f>
              <c:numCache>
                <c:formatCode>0.00</c:formatCode>
                <c:ptCount val="32"/>
                <c:pt idx="0">
                  <c:v>26.391941391941408</c:v>
                </c:pt>
                <c:pt idx="1">
                  <c:v>13.247232472324733</c:v>
                </c:pt>
                <c:pt idx="2">
                  <c:v>16.864161849710989</c:v>
                </c:pt>
                <c:pt idx="3">
                  <c:v>25.510204081632573</c:v>
                </c:pt>
                <c:pt idx="4">
                  <c:v>16.838006230529594</c:v>
                </c:pt>
                <c:pt idx="5">
                  <c:v>12.173202614379122</c:v>
                </c:pt>
                <c:pt idx="6">
                  <c:v>12.04946996466431</c:v>
                </c:pt>
                <c:pt idx="7">
                  <c:v>20.000000000000078</c:v>
                </c:pt>
                <c:pt idx="8">
                  <c:v>22.489959839357475</c:v>
                </c:pt>
                <c:pt idx="9">
                  <c:v>20.204460966542726</c:v>
                </c:pt>
                <c:pt idx="10">
                  <c:v>159.04605263157896</c:v>
                </c:pt>
                <c:pt idx="11">
                  <c:v>19.581673306772888</c:v>
                </c:pt>
                <c:pt idx="12">
                  <c:v>16.671924290220751</c:v>
                </c:pt>
                <c:pt idx="13">
                  <c:v>24.583333333333229</c:v>
                </c:pt>
                <c:pt idx="14">
                  <c:v>14.156626506024004</c:v>
                </c:pt>
                <c:pt idx="15">
                  <c:v>16.88118811881187</c:v>
                </c:pt>
                <c:pt idx="16">
                  <c:v>16.666666666666664</c:v>
                </c:pt>
                <c:pt idx="17">
                  <c:v>17.301038062283837</c:v>
                </c:pt>
                <c:pt idx="18">
                  <c:v>14.046822742474973</c:v>
                </c:pt>
                <c:pt idx="19">
                  <c:v>17.424242424242401</c:v>
                </c:pt>
                <c:pt idx="20">
                  <c:v>177.00729927007308</c:v>
                </c:pt>
                <c:pt idx="21">
                  <c:v>15.162454873646167</c:v>
                </c:pt>
                <c:pt idx="22">
                  <c:v>25.714285714285605</c:v>
                </c:pt>
                <c:pt idx="23">
                  <c:v>22.077922077922114</c:v>
                </c:pt>
                <c:pt idx="24">
                  <c:v>16.363636363636381</c:v>
                </c:pt>
                <c:pt idx="25">
                  <c:v>22.661870503597058</c:v>
                </c:pt>
                <c:pt idx="26">
                  <c:v>14.906832298136681</c:v>
                </c:pt>
                <c:pt idx="27">
                  <c:v>25.167785234899331</c:v>
                </c:pt>
                <c:pt idx="28">
                  <c:v>9.9616858237547667</c:v>
                </c:pt>
                <c:pt idx="29">
                  <c:v>14.084507042253422</c:v>
                </c:pt>
                <c:pt idx="30">
                  <c:v>14.122137404580108</c:v>
                </c:pt>
                <c:pt idx="31">
                  <c:v>20.212765957446869</c:v>
                </c:pt>
              </c:numCache>
            </c:numRef>
          </c:xVal>
          <c:yVal>
            <c:numRef>
              <c:f>'Figuras y correlaciones rueda'!$BF$28:$BF$59</c:f>
              <c:numCache>
                <c:formatCode>General</c:formatCode>
                <c:ptCount val="32"/>
                <c:pt idx="0">
                  <c:v>631</c:v>
                </c:pt>
                <c:pt idx="1">
                  <c:v>139</c:v>
                </c:pt>
                <c:pt idx="2">
                  <c:v>49</c:v>
                </c:pt>
                <c:pt idx="3">
                  <c:v>57</c:v>
                </c:pt>
                <c:pt idx="4">
                  <c:v>154</c:v>
                </c:pt>
                <c:pt idx="5">
                  <c:v>222</c:v>
                </c:pt>
                <c:pt idx="6">
                  <c:v>2232</c:v>
                </c:pt>
                <c:pt idx="7">
                  <c:v>648</c:v>
                </c:pt>
                <c:pt idx="8">
                  <c:v>1060</c:v>
                </c:pt>
                <c:pt idx="9">
                  <c:v>80</c:v>
                </c:pt>
                <c:pt idx="10">
                  <c:v>435</c:v>
                </c:pt>
                <c:pt idx="11">
                  <c:v>1061</c:v>
                </c:pt>
                <c:pt idx="12">
                  <c:v>263</c:v>
                </c:pt>
                <c:pt idx="13">
                  <c:v>185</c:v>
                </c:pt>
                <c:pt idx="14">
                  <c:v>860</c:v>
                </c:pt>
                <c:pt idx="15">
                  <c:v>721</c:v>
                </c:pt>
                <c:pt idx="16">
                  <c:v>378</c:v>
                </c:pt>
                <c:pt idx="17">
                  <c:v>154</c:v>
                </c:pt>
                <c:pt idx="18">
                  <c:v>142</c:v>
                </c:pt>
                <c:pt idx="19">
                  <c:v>212</c:v>
                </c:pt>
                <c:pt idx="20">
                  <c:v>181</c:v>
                </c:pt>
                <c:pt idx="21">
                  <c:v>2522</c:v>
                </c:pt>
                <c:pt idx="22">
                  <c:v>599</c:v>
                </c:pt>
                <c:pt idx="23">
                  <c:v>1127</c:v>
                </c:pt>
                <c:pt idx="24">
                  <c:v>69</c:v>
                </c:pt>
                <c:pt idx="25">
                  <c:v>137</c:v>
                </c:pt>
                <c:pt idx="26">
                  <c:v>403</c:v>
                </c:pt>
                <c:pt idx="27">
                  <c:v>290</c:v>
                </c:pt>
                <c:pt idx="28">
                  <c:v>578</c:v>
                </c:pt>
                <c:pt idx="29">
                  <c:v>320</c:v>
                </c:pt>
                <c:pt idx="30">
                  <c:v>3117</c:v>
                </c:pt>
                <c:pt idx="31">
                  <c:v>1276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095-473C-85C1-EC4D92B7A7F0}"/>
            </c:ext>
          </c:extLst>
        </c:ser>
        <c:ser>
          <c:idx val="0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7.3526185538519461E-3"/>
                  <c:y val="-0.2777100977427731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'Figuras y correlaciones rueda'!$AQ$28:$AQ$59</c:f>
              <c:numCache>
                <c:formatCode>0.00</c:formatCode>
                <c:ptCount val="32"/>
                <c:pt idx="0">
                  <c:v>26.391941391941408</c:v>
                </c:pt>
                <c:pt idx="1">
                  <c:v>13.247232472324733</c:v>
                </c:pt>
                <c:pt idx="2">
                  <c:v>16.864161849710989</c:v>
                </c:pt>
                <c:pt idx="3">
                  <c:v>25.510204081632573</c:v>
                </c:pt>
                <c:pt idx="4">
                  <c:v>16.838006230529594</c:v>
                </c:pt>
                <c:pt idx="5">
                  <c:v>12.173202614379122</c:v>
                </c:pt>
                <c:pt idx="6">
                  <c:v>12.04946996466431</c:v>
                </c:pt>
                <c:pt idx="7">
                  <c:v>20.000000000000078</c:v>
                </c:pt>
                <c:pt idx="8">
                  <c:v>22.489959839357475</c:v>
                </c:pt>
                <c:pt idx="9">
                  <c:v>20.204460966542726</c:v>
                </c:pt>
                <c:pt idx="10">
                  <c:v>159.04605263157896</c:v>
                </c:pt>
                <c:pt idx="11">
                  <c:v>19.581673306772888</c:v>
                </c:pt>
                <c:pt idx="12">
                  <c:v>16.671924290220751</c:v>
                </c:pt>
                <c:pt idx="13">
                  <c:v>24.583333333333229</c:v>
                </c:pt>
                <c:pt idx="14">
                  <c:v>14.156626506024004</c:v>
                </c:pt>
                <c:pt idx="15">
                  <c:v>16.88118811881187</c:v>
                </c:pt>
                <c:pt idx="16">
                  <c:v>16.666666666666664</c:v>
                </c:pt>
                <c:pt idx="17">
                  <c:v>17.301038062283837</c:v>
                </c:pt>
                <c:pt idx="18">
                  <c:v>14.046822742474973</c:v>
                </c:pt>
                <c:pt idx="19">
                  <c:v>17.424242424242401</c:v>
                </c:pt>
                <c:pt idx="20">
                  <c:v>177.00729927007308</c:v>
                </c:pt>
                <c:pt idx="21">
                  <c:v>15.162454873646167</c:v>
                </c:pt>
                <c:pt idx="22">
                  <c:v>25.714285714285605</c:v>
                </c:pt>
                <c:pt idx="23">
                  <c:v>22.077922077922114</c:v>
                </c:pt>
                <c:pt idx="24">
                  <c:v>16.363636363636381</c:v>
                </c:pt>
                <c:pt idx="25">
                  <c:v>22.661870503597058</c:v>
                </c:pt>
                <c:pt idx="26">
                  <c:v>14.906832298136681</c:v>
                </c:pt>
                <c:pt idx="27">
                  <c:v>25.167785234899331</c:v>
                </c:pt>
                <c:pt idx="28">
                  <c:v>9.9616858237547667</c:v>
                </c:pt>
                <c:pt idx="29">
                  <c:v>14.084507042253422</c:v>
                </c:pt>
                <c:pt idx="30">
                  <c:v>14.122137404580108</c:v>
                </c:pt>
                <c:pt idx="31">
                  <c:v>20.212765957446869</c:v>
                </c:pt>
              </c:numCache>
            </c:numRef>
          </c:xVal>
          <c:yVal>
            <c:numRef>
              <c:f>'Figuras y correlaciones rueda'!$BF$28:$BF$59</c:f>
              <c:numCache>
                <c:formatCode>General</c:formatCode>
                <c:ptCount val="32"/>
                <c:pt idx="0">
                  <c:v>631</c:v>
                </c:pt>
                <c:pt idx="1">
                  <c:v>139</c:v>
                </c:pt>
                <c:pt idx="2">
                  <c:v>49</c:v>
                </c:pt>
                <c:pt idx="3">
                  <c:v>57</c:v>
                </c:pt>
                <c:pt idx="4">
                  <c:v>154</c:v>
                </c:pt>
                <c:pt idx="5">
                  <c:v>222</c:v>
                </c:pt>
                <c:pt idx="6">
                  <c:v>2232</c:v>
                </c:pt>
                <c:pt idx="7">
                  <c:v>648</c:v>
                </c:pt>
                <c:pt idx="8">
                  <c:v>1060</c:v>
                </c:pt>
                <c:pt idx="9">
                  <c:v>80</c:v>
                </c:pt>
                <c:pt idx="10">
                  <c:v>435</c:v>
                </c:pt>
                <c:pt idx="11">
                  <c:v>1061</c:v>
                </c:pt>
                <c:pt idx="12">
                  <c:v>263</c:v>
                </c:pt>
                <c:pt idx="13">
                  <c:v>185</c:v>
                </c:pt>
                <c:pt idx="14">
                  <c:v>860</c:v>
                </c:pt>
                <c:pt idx="15">
                  <c:v>721</c:v>
                </c:pt>
                <c:pt idx="16">
                  <c:v>378</c:v>
                </c:pt>
                <c:pt idx="17">
                  <c:v>154</c:v>
                </c:pt>
                <c:pt idx="18">
                  <c:v>142</c:v>
                </c:pt>
                <c:pt idx="19">
                  <c:v>212</c:v>
                </c:pt>
                <c:pt idx="20">
                  <c:v>181</c:v>
                </c:pt>
                <c:pt idx="21">
                  <c:v>2522</c:v>
                </c:pt>
                <c:pt idx="22">
                  <c:v>599</c:v>
                </c:pt>
                <c:pt idx="23">
                  <c:v>1127</c:v>
                </c:pt>
                <c:pt idx="24">
                  <c:v>69</c:v>
                </c:pt>
                <c:pt idx="25">
                  <c:v>137</c:v>
                </c:pt>
                <c:pt idx="26">
                  <c:v>403</c:v>
                </c:pt>
                <c:pt idx="27">
                  <c:v>290</c:v>
                </c:pt>
                <c:pt idx="28">
                  <c:v>578</c:v>
                </c:pt>
                <c:pt idx="29">
                  <c:v>320</c:v>
                </c:pt>
                <c:pt idx="30">
                  <c:v>3117</c:v>
                </c:pt>
                <c:pt idx="31">
                  <c:v>1276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095-473C-85C1-EC4D92B7A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9966000"/>
        <c:axId val="359968624"/>
      </c:scatterChart>
      <c:valAx>
        <c:axId val="3599660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59968624"/>
        <c:crosses val="autoZero"/>
        <c:crossBetween val="midCat"/>
      </c:valAx>
      <c:valAx>
        <c:axId val="35996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59966000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Correlación</a:t>
            </a:r>
            <a:r>
              <a:rPr lang="en-US" baseline="0"/>
              <a:t> consumo total con vueltas en la rueda dia 12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7.3526185538519461E-3"/>
                  <c:y val="-0.2777100977427731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'Figuras y correlaciones rueda'!$AR$28:$AR$59</c:f>
              <c:numCache>
                <c:formatCode>0.00</c:formatCode>
                <c:ptCount val="32"/>
                <c:pt idx="0">
                  <c:v>24.440298507462728</c:v>
                </c:pt>
                <c:pt idx="1">
                  <c:v>15.799256505576121</c:v>
                </c:pt>
                <c:pt idx="2">
                  <c:v>22.7826086956522</c:v>
                </c:pt>
                <c:pt idx="3">
                  <c:v>21.706484641638177</c:v>
                </c:pt>
                <c:pt idx="4">
                  <c:v>21.006289308176051</c:v>
                </c:pt>
                <c:pt idx="5">
                  <c:v>15.69078947368423</c:v>
                </c:pt>
                <c:pt idx="6">
                  <c:v>16.083032490974759</c:v>
                </c:pt>
                <c:pt idx="7">
                  <c:v>14.740740740740822</c:v>
                </c:pt>
                <c:pt idx="8">
                  <c:v>35.375494071146314</c:v>
                </c:pt>
                <c:pt idx="9">
                  <c:v>19.853479853479833</c:v>
                </c:pt>
                <c:pt idx="10">
                  <c:v>162.40924092409247</c:v>
                </c:pt>
                <c:pt idx="11">
                  <c:v>146.47286821705433</c:v>
                </c:pt>
                <c:pt idx="12">
                  <c:v>12.981072555205014</c:v>
                </c:pt>
                <c:pt idx="13">
                  <c:v>36.587030716723454</c:v>
                </c:pt>
                <c:pt idx="14">
                  <c:v>14.625748502994053</c:v>
                </c:pt>
                <c:pt idx="15">
                  <c:v>12.328990228013046</c:v>
                </c:pt>
                <c:pt idx="16">
                  <c:v>16.071428571428587</c:v>
                </c:pt>
                <c:pt idx="17">
                  <c:v>16.72597864768689</c:v>
                </c:pt>
                <c:pt idx="18">
                  <c:v>14.383561643835677</c:v>
                </c:pt>
                <c:pt idx="19">
                  <c:v>17.490494296577925</c:v>
                </c:pt>
                <c:pt idx="20">
                  <c:v>15.73033707865164</c:v>
                </c:pt>
                <c:pt idx="21">
                  <c:v>16.296296296296315</c:v>
                </c:pt>
                <c:pt idx="22">
                  <c:v>40.410958904109535</c:v>
                </c:pt>
                <c:pt idx="23">
                  <c:v>24.183006535947733</c:v>
                </c:pt>
                <c:pt idx="24">
                  <c:v>23.493975903614491</c:v>
                </c:pt>
                <c:pt idx="25">
                  <c:v>21.352313167259783</c:v>
                </c:pt>
                <c:pt idx="26">
                  <c:v>15.384615384615383</c:v>
                </c:pt>
                <c:pt idx="27">
                  <c:v>26.402640264026402</c:v>
                </c:pt>
                <c:pt idx="28">
                  <c:v>13.20754716981132</c:v>
                </c:pt>
                <c:pt idx="29">
                  <c:v>15.753424657534325</c:v>
                </c:pt>
                <c:pt idx="30">
                  <c:v>13.20754716981132</c:v>
                </c:pt>
                <c:pt idx="31">
                  <c:v>18.181818181818244</c:v>
                </c:pt>
              </c:numCache>
            </c:numRef>
          </c:xVal>
          <c:yVal>
            <c:numRef>
              <c:f>'Figuras y correlaciones rueda'!$BG$28:$BG$59</c:f>
              <c:numCache>
                <c:formatCode>General</c:formatCode>
                <c:ptCount val="32"/>
                <c:pt idx="0">
                  <c:v>1247</c:v>
                </c:pt>
                <c:pt idx="1">
                  <c:v>153</c:v>
                </c:pt>
                <c:pt idx="2">
                  <c:v>103</c:v>
                </c:pt>
                <c:pt idx="3">
                  <c:v>69</c:v>
                </c:pt>
                <c:pt idx="4">
                  <c:v>120</c:v>
                </c:pt>
                <c:pt idx="5">
                  <c:v>194</c:v>
                </c:pt>
                <c:pt idx="6">
                  <c:v>2634</c:v>
                </c:pt>
                <c:pt idx="7">
                  <c:v>773</c:v>
                </c:pt>
                <c:pt idx="8">
                  <c:v>1581</c:v>
                </c:pt>
                <c:pt idx="9">
                  <c:v>79</c:v>
                </c:pt>
                <c:pt idx="10">
                  <c:v>763</c:v>
                </c:pt>
                <c:pt idx="11">
                  <c:v>1181</c:v>
                </c:pt>
                <c:pt idx="12">
                  <c:v>353</c:v>
                </c:pt>
                <c:pt idx="13">
                  <c:v>183</c:v>
                </c:pt>
                <c:pt idx="14">
                  <c:v>499</c:v>
                </c:pt>
                <c:pt idx="15">
                  <c:v>1224</c:v>
                </c:pt>
                <c:pt idx="16">
                  <c:v>455</c:v>
                </c:pt>
                <c:pt idx="17">
                  <c:v>164</c:v>
                </c:pt>
                <c:pt idx="18">
                  <c:v>197</c:v>
                </c:pt>
                <c:pt idx="19">
                  <c:v>218</c:v>
                </c:pt>
                <c:pt idx="20">
                  <c:v>289</c:v>
                </c:pt>
                <c:pt idx="21">
                  <c:v>2732</c:v>
                </c:pt>
                <c:pt idx="22">
                  <c:v>1060</c:v>
                </c:pt>
                <c:pt idx="23">
                  <c:v>1252</c:v>
                </c:pt>
                <c:pt idx="24">
                  <c:v>90</c:v>
                </c:pt>
                <c:pt idx="25">
                  <c:v>144</c:v>
                </c:pt>
                <c:pt idx="26">
                  <c:v>355</c:v>
                </c:pt>
                <c:pt idx="27">
                  <c:v>373</c:v>
                </c:pt>
                <c:pt idx="28">
                  <c:v>943</c:v>
                </c:pt>
                <c:pt idx="29">
                  <c:v>234</c:v>
                </c:pt>
                <c:pt idx="30">
                  <c:v>3394</c:v>
                </c:pt>
                <c:pt idx="31">
                  <c:v>1642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15E-4B31-91B2-8020F6921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9966000"/>
        <c:axId val="359968624"/>
      </c:scatterChart>
      <c:valAx>
        <c:axId val="3599660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59968624"/>
        <c:crosses val="autoZero"/>
        <c:crossBetween val="midCat"/>
      </c:valAx>
      <c:valAx>
        <c:axId val="35996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599660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Correlación</a:t>
            </a:r>
            <a:r>
              <a:rPr lang="en-US" baseline="0"/>
              <a:t> consumo total con vueltas en la rueda dia 13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2270672372364915E-2"/>
          <c:y val="2.8129087689509454E-2"/>
          <c:w val="0.8677262822155225"/>
          <c:h val="0.78876147501699434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7.3526185538519461E-3"/>
                  <c:y val="-0.2777100977427731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'Figuras y correlaciones rueda'!$AS$28:$AS$59</c:f>
              <c:numCache>
                <c:formatCode>0.00</c:formatCode>
                <c:ptCount val="32"/>
                <c:pt idx="0">
                  <c:v>29.555555555555614</c:v>
                </c:pt>
                <c:pt idx="1">
                  <c:v>22.822878228782304</c:v>
                </c:pt>
                <c:pt idx="2">
                  <c:v>27.369186046511679</c:v>
                </c:pt>
                <c:pt idx="3">
                  <c:v>22.551724137931092</c:v>
                </c:pt>
                <c:pt idx="4">
                  <c:v>29.153605015673996</c:v>
                </c:pt>
                <c:pt idx="5">
                  <c:v>9.4019933554817463</c:v>
                </c:pt>
                <c:pt idx="6">
                  <c:v>15.948905109489051</c:v>
                </c:pt>
                <c:pt idx="7">
                  <c:v>19.759259259259206</c:v>
                </c:pt>
                <c:pt idx="8">
                  <c:v>34.1015625</c:v>
                </c:pt>
                <c:pt idx="9">
                  <c:v>25.818181818181806</c:v>
                </c:pt>
                <c:pt idx="10">
                  <c:v>104.80327868852454</c:v>
                </c:pt>
                <c:pt idx="11">
                  <c:v>28.045977011494283</c:v>
                </c:pt>
                <c:pt idx="12">
                  <c:v>18.478260869565286</c:v>
                </c:pt>
                <c:pt idx="13">
                  <c:v>25</c:v>
                </c:pt>
                <c:pt idx="14">
                  <c:v>17.315634218289084</c:v>
                </c:pt>
                <c:pt idx="15">
                  <c:v>13.060897435897356</c:v>
                </c:pt>
                <c:pt idx="16">
                  <c:v>17.717717717717733</c:v>
                </c:pt>
                <c:pt idx="17">
                  <c:v>15.770609318996435</c:v>
                </c:pt>
                <c:pt idx="18">
                  <c:v>15.100671140939646</c:v>
                </c:pt>
                <c:pt idx="19">
                  <c:v>20.384615384615429</c:v>
                </c:pt>
                <c:pt idx="20">
                  <c:v>184.01486988847583</c:v>
                </c:pt>
                <c:pt idx="21">
                  <c:v>18.978102189780977</c:v>
                </c:pt>
                <c:pt idx="22">
                  <c:v>31.528662420382183</c:v>
                </c:pt>
                <c:pt idx="23">
                  <c:v>29.738562091503344</c:v>
                </c:pt>
                <c:pt idx="24">
                  <c:v>23.283582089552269</c:v>
                </c:pt>
                <c:pt idx="25">
                  <c:v>24.372759856630864</c:v>
                </c:pt>
                <c:pt idx="26">
                  <c:v>19.07692307692313</c:v>
                </c:pt>
                <c:pt idx="27">
                  <c:v>34.437086092715155</c:v>
                </c:pt>
                <c:pt idx="28">
                  <c:v>16.349809885931602</c:v>
                </c:pt>
                <c:pt idx="29">
                  <c:v>21.379310344827648</c:v>
                </c:pt>
                <c:pt idx="30">
                  <c:v>19.39163498098857</c:v>
                </c:pt>
                <c:pt idx="31">
                  <c:v>176.8166089965398</c:v>
                </c:pt>
              </c:numCache>
            </c:numRef>
          </c:xVal>
          <c:yVal>
            <c:numRef>
              <c:f>'Figuras y correlaciones rueda'!$BH$28:$BH$59</c:f>
              <c:numCache>
                <c:formatCode>General</c:formatCode>
                <c:ptCount val="32"/>
                <c:pt idx="0">
                  <c:v>786</c:v>
                </c:pt>
                <c:pt idx="1">
                  <c:v>141</c:v>
                </c:pt>
                <c:pt idx="2">
                  <c:v>88</c:v>
                </c:pt>
                <c:pt idx="3">
                  <c:v>67</c:v>
                </c:pt>
                <c:pt idx="4">
                  <c:v>144</c:v>
                </c:pt>
                <c:pt idx="5">
                  <c:v>218</c:v>
                </c:pt>
                <c:pt idx="6">
                  <c:v>2553</c:v>
                </c:pt>
                <c:pt idx="7">
                  <c:v>595</c:v>
                </c:pt>
                <c:pt idx="8">
                  <c:v>1442</c:v>
                </c:pt>
                <c:pt idx="9">
                  <c:v>63</c:v>
                </c:pt>
                <c:pt idx="10">
                  <c:v>665</c:v>
                </c:pt>
                <c:pt idx="11">
                  <c:v>1305</c:v>
                </c:pt>
                <c:pt idx="12">
                  <c:v>377</c:v>
                </c:pt>
                <c:pt idx="13">
                  <c:v>274</c:v>
                </c:pt>
                <c:pt idx="14">
                  <c:v>837</c:v>
                </c:pt>
                <c:pt idx="15">
                  <c:v>1152</c:v>
                </c:pt>
                <c:pt idx="16">
                  <c:v>453</c:v>
                </c:pt>
                <c:pt idx="17">
                  <c:v>141</c:v>
                </c:pt>
                <c:pt idx="18">
                  <c:v>131</c:v>
                </c:pt>
                <c:pt idx="19">
                  <c:v>161</c:v>
                </c:pt>
                <c:pt idx="20">
                  <c:v>248</c:v>
                </c:pt>
                <c:pt idx="21">
                  <c:v>2723</c:v>
                </c:pt>
                <c:pt idx="22">
                  <c:v>1260</c:v>
                </c:pt>
                <c:pt idx="23">
                  <c:v>1417</c:v>
                </c:pt>
                <c:pt idx="24">
                  <c:v>80</c:v>
                </c:pt>
                <c:pt idx="25">
                  <c:v>216</c:v>
                </c:pt>
                <c:pt idx="26">
                  <c:v>391</c:v>
                </c:pt>
                <c:pt idx="27">
                  <c:v>284</c:v>
                </c:pt>
                <c:pt idx="28">
                  <c:v>1336</c:v>
                </c:pt>
                <c:pt idx="29">
                  <c:v>320</c:v>
                </c:pt>
                <c:pt idx="30">
                  <c:v>3348</c:v>
                </c:pt>
                <c:pt idx="31">
                  <c:v>1578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373-4C03-89D2-737E69BEE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9966000"/>
        <c:axId val="359968624"/>
      </c:scatterChart>
      <c:valAx>
        <c:axId val="3599660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59968624"/>
        <c:crosses val="autoZero"/>
        <c:crossBetween val="midCat"/>
      </c:valAx>
      <c:valAx>
        <c:axId val="35996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599660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Correlación</a:t>
            </a:r>
            <a:r>
              <a:rPr lang="en-US" baseline="0"/>
              <a:t> consumo alcohol con vueltas en la rueda dia 11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1"/>
          <c:order val="0"/>
          <c:spPr>
            <a:ln>
              <a:noFill/>
            </a:ln>
          </c:spPr>
          <c:xVal>
            <c:numRef>
              <c:f>'Figuras y correlaciones rueda'!$M$28:$M$59</c:f>
              <c:numCache>
                <c:formatCode>0.00</c:formatCode>
                <c:ptCount val="32"/>
                <c:pt idx="0">
                  <c:v>13.571428571428591</c:v>
                </c:pt>
                <c:pt idx="1">
                  <c:v>7.7121771217712265</c:v>
                </c:pt>
                <c:pt idx="2">
                  <c:v>9.0606936416184514</c:v>
                </c:pt>
                <c:pt idx="3">
                  <c:v>12.925170068027166</c:v>
                </c:pt>
                <c:pt idx="4">
                  <c:v>5.6230529595015737</c:v>
                </c:pt>
                <c:pt idx="5">
                  <c:v>4.6568627450980387</c:v>
                </c:pt>
                <c:pt idx="6">
                  <c:v>6.0424028268551622</c:v>
                </c:pt>
                <c:pt idx="7">
                  <c:v>11.176470588235352</c:v>
                </c:pt>
                <c:pt idx="8">
                  <c:v>15.261044176706827</c:v>
                </c:pt>
                <c:pt idx="9">
                  <c:v>11.654275092936841</c:v>
                </c:pt>
                <c:pt idx="10">
                  <c:v>9.3749999999999982</c:v>
                </c:pt>
                <c:pt idx="11">
                  <c:v>14.003984063744976</c:v>
                </c:pt>
                <c:pt idx="12">
                  <c:v>6.8927444794952164</c:v>
                </c:pt>
                <c:pt idx="13">
                  <c:v>14.513888888888861</c:v>
                </c:pt>
                <c:pt idx="14">
                  <c:v>5.7228915662650186</c:v>
                </c:pt>
                <c:pt idx="15">
                  <c:v>11.600660066006609</c:v>
                </c:pt>
                <c:pt idx="16">
                  <c:v>8.4848484848485182</c:v>
                </c:pt>
                <c:pt idx="17">
                  <c:v>9.6885813148789328</c:v>
                </c:pt>
                <c:pt idx="18">
                  <c:v>6.6889632107023411</c:v>
                </c:pt>
                <c:pt idx="19">
                  <c:v>9.0909090909091113</c:v>
                </c:pt>
                <c:pt idx="20">
                  <c:v>167.15328467153287</c:v>
                </c:pt>
                <c:pt idx="21">
                  <c:v>7.5812274368230836</c:v>
                </c:pt>
                <c:pt idx="22">
                  <c:v>13.333333333333297</c:v>
                </c:pt>
                <c:pt idx="23">
                  <c:v>8.766233766233821</c:v>
                </c:pt>
                <c:pt idx="24">
                  <c:v>8.7878787878788049</c:v>
                </c:pt>
                <c:pt idx="25">
                  <c:v>13.30935251798557</c:v>
                </c:pt>
                <c:pt idx="26">
                  <c:v>8.0745341614906661</c:v>
                </c:pt>
                <c:pt idx="27">
                  <c:v>16.778523489932887</c:v>
                </c:pt>
                <c:pt idx="28">
                  <c:v>5.7471264367816088</c:v>
                </c:pt>
                <c:pt idx="29">
                  <c:v>8.0985915492957155</c:v>
                </c:pt>
                <c:pt idx="30">
                  <c:v>6.4885496183205671</c:v>
                </c:pt>
                <c:pt idx="31">
                  <c:v>12.411347517730498</c:v>
                </c:pt>
              </c:numCache>
            </c:numRef>
          </c:xVal>
          <c:yVal>
            <c:numRef>
              <c:f>'Figuras y correlaciones rueda'!$BF$28:$BF$59</c:f>
              <c:numCache>
                <c:formatCode>General</c:formatCode>
                <c:ptCount val="32"/>
                <c:pt idx="0">
                  <c:v>631</c:v>
                </c:pt>
                <c:pt idx="1">
                  <c:v>139</c:v>
                </c:pt>
                <c:pt idx="2">
                  <c:v>49</c:v>
                </c:pt>
                <c:pt idx="3">
                  <c:v>57</c:v>
                </c:pt>
                <c:pt idx="4">
                  <c:v>154</c:v>
                </c:pt>
                <c:pt idx="5">
                  <c:v>222</c:v>
                </c:pt>
                <c:pt idx="6">
                  <c:v>2232</c:v>
                </c:pt>
                <c:pt idx="7">
                  <c:v>648</c:v>
                </c:pt>
                <c:pt idx="8">
                  <c:v>1060</c:v>
                </c:pt>
                <c:pt idx="9">
                  <c:v>80</c:v>
                </c:pt>
                <c:pt idx="10">
                  <c:v>435</c:v>
                </c:pt>
                <c:pt idx="11">
                  <c:v>1061</c:v>
                </c:pt>
                <c:pt idx="12">
                  <c:v>263</c:v>
                </c:pt>
                <c:pt idx="13">
                  <c:v>185</c:v>
                </c:pt>
                <c:pt idx="14">
                  <c:v>860</c:v>
                </c:pt>
                <c:pt idx="15">
                  <c:v>721</c:v>
                </c:pt>
                <c:pt idx="16">
                  <c:v>378</c:v>
                </c:pt>
                <c:pt idx="17">
                  <c:v>154</c:v>
                </c:pt>
                <c:pt idx="18">
                  <c:v>142</c:v>
                </c:pt>
                <c:pt idx="19">
                  <c:v>212</c:v>
                </c:pt>
                <c:pt idx="20">
                  <c:v>181</c:v>
                </c:pt>
                <c:pt idx="21">
                  <c:v>2522</c:v>
                </c:pt>
                <c:pt idx="22">
                  <c:v>599</c:v>
                </c:pt>
                <c:pt idx="23">
                  <c:v>1127</c:v>
                </c:pt>
                <c:pt idx="24">
                  <c:v>69</c:v>
                </c:pt>
                <c:pt idx="25">
                  <c:v>137</c:v>
                </c:pt>
                <c:pt idx="26">
                  <c:v>403</c:v>
                </c:pt>
                <c:pt idx="27">
                  <c:v>290</c:v>
                </c:pt>
                <c:pt idx="28">
                  <c:v>578</c:v>
                </c:pt>
                <c:pt idx="29">
                  <c:v>320</c:v>
                </c:pt>
                <c:pt idx="30">
                  <c:v>3117</c:v>
                </c:pt>
                <c:pt idx="31">
                  <c:v>1276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BD0-41F9-BF00-0D510A112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9966000"/>
        <c:axId val="359968624"/>
      </c:scatterChart>
      <c:valAx>
        <c:axId val="3599660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59968624"/>
        <c:crosses val="autoZero"/>
        <c:crossBetween val="midCat"/>
      </c:valAx>
      <c:valAx>
        <c:axId val="35996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59966000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Correlación</a:t>
            </a:r>
            <a:r>
              <a:rPr lang="en-US" baseline="0"/>
              <a:t> consumo alcohol con vueltas en la rueda dia 11 sin la outsider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1"/>
          <c:order val="0"/>
          <c:spPr>
            <a:ln w="19050">
              <a:noFill/>
            </a:ln>
          </c:spPr>
          <c:xVal>
            <c:numRef>
              <c:f>'Figuras y correlaciones rueda'!$M$62:$M$92</c:f>
              <c:numCache>
                <c:formatCode>0.00</c:formatCode>
                <c:ptCount val="31"/>
                <c:pt idx="0">
                  <c:v>13.571428571428591</c:v>
                </c:pt>
                <c:pt idx="1">
                  <c:v>7.7121771217712265</c:v>
                </c:pt>
                <c:pt idx="2">
                  <c:v>9.0606936416184514</c:v>
                </c:pt>
                <c:pt idx="3">
                  <c:v>12.925170068027166</c:v>
                </c:pt>
                <c:pt idx="4">
                  <c:v>5.6230529595015737</c:v>
                </c:pt>
                <c:pt idx="5">
                  <c:v>4.6568627450980387</c:v>
                </c:pt>
                <c:pt idx="6">
                  <c:v>6.0424028268551622</c:v>
                </c:pt>
                <c:pt idx="7">
                  <c:v>11.176470588235352</c:v>
                </c:pt>
                <c:pt idx="8">
                  <c:v>15.261044176706827</c:v>
                </c:pt>
                <c:pt idx="9">
                  <c:v>11.654275092936841</c:v>
                </c:pt>
                <c:pt idx="10">
                  <c:v>9.3749999999999982</c:v>
                </c:pt>
                <c:pt idx="11">
                  <c:v>14.003984063744976</c:v>
                </c:pt>
                <c:pt idx="12">
                  <c:v>6.8927444794952164</c:v>
                </c:pt>
                <c:pt idx="13">
                  <c:v>14.513888888888861</c:v>
                </c:pt>
                <c:pt idx="14">
                  <c:v>5.7228915662650186</c:v>
                </c:pt>
                <c:pt idx="15">
                  <c:v>11.600660066006609</c:v>
                </c:pt>
                <c:pt idx="16">
                  <c:v>8.4848484848485182</c:v>
                </c:pt>
                <c:pt idx="17">
                  <c:v>9.6885813148789328</c:v>
                </c:pt>
                <c:pt idx="18">
                  <c:v>6.6889632107023411</c:v>
                </c:pt>
                <c:pt idx="19">
                  <c:v>9.0909090909091113</c:v>
                </c:pt>
                <c:pt idx="20">
                  <c:v>7.5812274368230836</c:v>
                </c:pt>
                <c:pt idx="21">
                  <c:v>13.333333333333297</c:v>
                </c:pt>
                <c:pt idx="22">
                  <c:v>8.766233766233821</c:v>
                </c:pt>
                <c:pt idx="23">
                  <c:v>8.7878787878788049</c:v>
                </c:pt>
                <c:pt idx="24">
                  <c:v>13.30935251798557</c:v>
                </c:pt>
                <c:pt idx="25">
                  <c:v>8.0745341614906661</c:v>
                </c:pt>
                <c:pt idx="26">
                  <c:v>16.778523489932887</c:v>
                </c:pt>
                <c:pt idx="27">
                  <c:v>5.7471264367816088</c:v>
                </c:pt>
                <c:pt idx="28">
                  <c:v>8.0985915492957155</c:v>
                </c:pt>
                <c:pt idx="29">
                  <c:v>6.4885496183205671</c:v>
                </c:pt>
                <c:pt idx="30">
                  <c:v>12.411347517730498</c:v>
                </c:pt>
              </c:numCache>
            </c:numRef>
          </c:xVal>
          <c:yVal>
            <c:numRef>
              <c:f>'Figuras y correlaciones rueda'!$N$62:$N$92</c:f>
              <c:numCache>
                <c:formatCode>General</c:formatCode>
                <c:ptCount val="31"/>
                <c:pt idx="0">
                  <c:v>631</c:v>
                </c:pt>
                <c:pt idx="1">
                  <c:v>139</c:v>
                </c:pt>
                <c:pt idx="2">
                  <c:v>49</c:v>
                </c:pt>
                <c:pt idx="3">
                  <c:v>57</c:v>
                </c:pt>
                <c:pt idx="4">
                  <c:v>154</c:v>
                </c:pt>
                <c:pt idx="5">
                  <c:v>222</c:v>
                </c:pt>
                <c:pt idx="6">
                  <c:v>2232</c:v>
                </c:pt>
                <c:pt idx="7">
                  <c:v>648</c:v>
                </c:pt>
                <c:pt idx="8">
                  <c:v>1060</c:v>
                </c:pt>
                <c:pt idx="9">
                  <c:v>80</c:v>
                </c:pt>
                <c:pt idx="10">
                  <c:v>435</c:v>
                </c:pt>
                <c:pt idx="11">
                  <c:v>1061</c:v>
                </c:pt>
                <c:pt idx="12">
                  <c:v>263</c:v>
                </c:pt>
                <c:pt idx="13">
                  <c:v>185</c:v>
                </c:pt>
                <c:pt idx="14">
                  <c:v>860</c:v>
                </c:pt>
                <c:pt idx="15">
                  <c:v>721</c:v>
                </c:pt>
                <c:pt idx="16">
                  <c:v>378</c:v>
                </c:pt>
                <c:pt idx="17">
                  <c:v>154</c:v>
                </c:pt>
                <c:pt idx="18">
                  <c:v>142</c:v>
                </c:pt>
                <c:pt idx="19">
                  <c:v>212</c:v>
                </c:pt>
                <c:pt idx="20">
                  <c:v>2522</c:v>
                </c:pt>
                <c:pt idx="21">
                  <c:v>599</c:v>
                </c:pt>
                <c:pt idx="22">
                  <c:v>1127</c:v>
                </c:pt>
                <c:pt idx="23">
                  <c:v>69</c:v>
                </c:pt>
                <c:pt idx="24">
                  <c:v>137</c:v>
                </c:pt>
                <c:pt idx="25">
                  <c:v>403</c:v>
                </c:pt>
                <c:pt idx="26">
                  <c:v>290</c:v>
                </c:pt>
                <c:pt idx="27">
                  <c:v>578</c:v>
                </c:pt>
                <c:pt idx="28">
                  <c:v>320</c:v>
                </c:pt>
                <c:pt idx="29">
                  <c:v>3117</c:v>
                </c:pt>
                <c:pt idx="30">
                  <c:v>1276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9E-42C1-B7AB-2BF9A167C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9966000"/>
        <c:axId val="359968624"/>
      </c:scatterChart>
      <c:valAx>
        <c:axId val="3599660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59968624"/>
        <c:crosses val="autoZero"/>
        <c:crossBetween val="midCat"/>
      </c:valAx>
      <c:valAx>
        <c:axId val="35996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59966000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Prueba</a:t>
            </a:r>
            <a:r>
              <a:rPr lang="en-US" sz="1600" baseline="0"/>
              <a:t> de inducción: CSNc</a:t>
            </a:r>
          </a:p>
        </c:rich>
      </c:tx>
      <c:layout>
        <c:manualLayout>
          <c:xMode val="edge"/>
          <c:yMode val="edge"/>
          <c:x val="0.29053364422224337"/>
          <c:y val="2.54980975558216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972223978016502"/>
          <c:y val="0.12632701159536025"/>
          <c:w val="0.56045738343113882"/>
          <c:h val="0.61329324242692695"/>
        </c:manualLayout>
      </c:layout>
      <c:lineChart>
        <c:grouping val="standard"/>
        <c:varyColors val="0"/>
        <c:ser>
          <c:idx val="4"/>
          <c:order val="0"/>
          <c:tx>
            <c:v>32/Agua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Datos!$M$56:$S$56</c:f>
              <c:numCache>
                <c:formatCode>0.00</c:formatCode>
                <c:ptCount val="7"/>
                <c:pt idx="0">
                  <c:v>866.33333333333326</c:v>
                </c:pt>
                <c:pt idx="2">
                  <c:v>540</c:v>
                </c:pt>
                <c:pt idx="3">
                  <c:v>656.5</c:v>
                </c:pt>
                <c:pt idx="4">
                  <c:v>789.375</c:v>
                </c:pt>
                <c:pt idx="5">
                  <c:v>838.375</c:v>
                </c:pt>
                <c:pt idx="6">
                  <c:v>924.125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29-495C-B9E1-DE3BE9132976}"/>
            </c:ext>
          </c:extLst>
        </c:ser>
        <c:ser>
          <c:idx val="5"/>
          <c:order val="1"/>
          <c:tx>
            <c:v>32/Agua + Rueda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Datos!$M$67:$S$67</c:f>
              <c:numCache>
                <c:formatCode>0.00</c:formatCode>
                <c:ptCount val="7"/>
                <c:pt idx="0">
                  <c:v>1040.1666666666665</c:v>
                </c:pt>
                <c:pt idx="2">
                  <c:v>687.25</c:v>
                </c:pt>
                <c:pt idx="3">
                  <c:v>1057.25</c:v>
                </c:pt>
                <c:pt idx="4">
                  <c:v>1026.625</c:v>
                </c:pt>
                <c:pt idx="5">
                  <c:v>1177.625</c:v>
                </c:pt>
                <c:pt idx="6">
                  <c:v>1099.625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29-495C-B9E1-DE3BE9132976}"/>
            </c:ext>
          </c:extLst>
        </c:ser>
        <c:ser>
          <c:idx val="6"/>
          <c:order val="2"/>
          <c:tx>
            <c:v>4/Agua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Datos!$M$78:$S$78</c:f>
              <c:numCache>
                <c:formatCode>0.00</c:formatCode>
                <c:ptCount val="7"/>
                <c:pt idx="0">
                  <c:v>1300.0416666666667</c:v>
                </c:pt>
                <c:pt idx="2">
                  <c:v>1207.125</c:v>
                </c:pt>
                <c:pt idx="3">
                  <c:v>1169.5</c:v>
                </c:pt>
                <c:pt idx="4">
                  <c:v>1278.125</c:v>
                </c:pt>
                <c:pt idx="5">
                  <c:v>1208.75</c:v>
                </c:pt>
                <c:pt idx="6">
                  <c:v>1263.75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529-495C-B9E1-DE3BE9132976}"/>
            </c:ext>
          </c:extLst>
        </c:ser>
        <c:ser>
          <c:idx val="7"/>
          <c:order val="3"/>
          <c:tx>
            <c:v>4/Agua + Rueda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Datos!$M$89:$S$89</c:f>
              <c:numCache>
                <c:formatCode>0.00</c:formatCode>
                <c:ptCount val="7"/>
                <c:pt idx="0">
                  <c:v>1060.2083333333335</c:v>
                </c:pt>
                <c:pt idx="2">
                  <c:v>969.75</c:v>
                </c:pt>
                <c:pt idx="3">
                  <c:v>988</c:v>
                </c:pt>
                <c:pt idx="4">
                  <c:v>992.875</c:v>
                </c:pt>
                <c:pt idx="5">
                  <c:v>801.375</c:v>
                </c:pt>
                <c:pt idx="6">
                  <c:v>1109.625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529-495C-B9E1-DE3BE9132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236936"/>
        <c:axId val="499232184"/>
      </c:lineChart>
      <c:catAx>
        <c:axId val="368236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9232184"/>
        <c:crosses val="autoZero"/>
        <c:auto val="1"/>
        <c:lblAlgn val="ctr"/>
        <c:lblOffset val="100"/>
        <c:noMultiLvlLbl val="0"/>
      </c:catAx>
      <c:valAx>
        <c:axId val="4992321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Número de lametones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823693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55425689735453143"/>
          <c:y val="0.44692292422020613"/>
          <c:w val="0.41376106496659892"/>
          <c:h val="0.229720291391054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Correlación</a:t>
            </a:r>
            <a:r>
              <a:rPr lang="en-US" baseline="0"/>
              <a:t> consumo alcohol con vueltas en la rueda dia 12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1"/>
          <c:order val="0"/>
          <c:spPr>
            <a:ln w="19050">
              <a:noFill/>
            </a:ln>
          </c:spPr>
          <c:xVal>
            <c:numRef>
              <c:f>'Figuras y correlaciones rueda'!$N$28:$N$59</c:f>
              <c:numCache>
                <c:formatCode>0.00</c:formatCode>
                <c:ptCount val="32"/>
                <c:pt idx="0">
                  <c:v>17.723880597014926</c:v>
                </c:pt>
                <c:pt idx="1">
                  <c:v>10.594795539033456</c:v>
                </c:pt>
                <c:pt idx="2">
                  <c:v>13.217391304347819</c:v>
                </c:pt>
                <c:pt idx="3">
                  <c:v>9.0784982935153486</c:v>
                </c:pt>
                <c:pt idx="4">
                  <c:v>7.1698113207546497</c:v>
                </c:pt>
                <c:pt idx="5">
                  <c:v>8.1249999999999822</c:v>
                </c:pt>
                <c:pt idx="6">
                  <c:v>9.9458483754512326</c:v>
                </c:pt>
                <c:pt idx="7">
                  <c:v>8.4444444444444624</c:v>
                </c:pt>
                <c:pt idx="8">
                  <c:v>18.774703557312254</c:v>
                </c:pt>
                <c:pt idx="9">
                  <c:v>12.527472527472506</c:v>
                </c:pt>
                <c:pt idx="10">
                  <c:v>11.914191419141948</c:v>
                </c:pt>
                <c:pt idx="11">
                  <c:v>140.65891472868222</c:v>
                </c:pt>
                <c:pt idx="12">
                  <c:v>5.0946372239747291</c:v>
                </c:pt>
                <c:pt idx="13">
                  <c:v>18.156996587030697</c:v>
                </c:pt>
                <c:pt idx="14">
                  <c:v>6.5419161676646622</c:v>
                </c:pt>
                <c:pt idx="15">
                  <c:v>7.1172638436482432</c:v>
                </c:pt>
                <c:pt idx="16">
                  <c:v>8.3333333333333659</c:v>
                </c:pt>
                <c:pt idx="17">
                  <c:v>9.2526690391458857</c:v>
                </c:pt>
                <c:pt idx="18">
                  <c:v>7.5342465753425243</c:v>
                </c:pt>
                <c:pt idx="19">
                  <c:v>10.266159695817446</c:v>
                </c:pt>
                <c:pt idx="20">
                  <c:v>7.4906367041198498</c:v>
                </c:pt>
                <c:pt idx="21">
                  <c:v>8.8888888888889088</c:v>
                </c:pt>
                <c:pt idx="22">
                  <c:v>23.630136986301295</c:v>
                </c:pt>
                <c:pt idx="23">
                  <c:v>14.705882352941178</c:v>
                </c:pt>
                <c:pt idx="24">
                  <c:v>11.746987951807245</c:v>
                </c:pt>
                <c:pt idx="25">
                  <c:v>10.676156583629892</c:v>
                </c:pt>
                <c:pt idx="26">
                  <c:v>7.9999999999999822</c:v>
                </c:pt>
                <c:pt idx="27">
                  <c:v>15.841584158415786</c:v>
                </c:pt>
                <c:pt idx="28">
                  <c:v>6.4150943396225983</c:v>
                </c:pt>
                <c:pt idx="29">
                  <c:v>7.5342465753425243</c:v>
                </c:pt>
                <c:pt idx="30">
                  <c:v>7.5471698113207539</c:v>
                </c:pt>
                <c:pt idx="31">
                  <c:v>7.3426573426573229</c:v>
                </c:pt>
              </c:numCache>
            </c:numRef>
          </c:xVal>
          <c:yVal>
            <c:numRef>
              <c:f>'Figuras y correlaciones rueda'!$BG$28:$BG$59</c:f>
              <c:numCache>
                <c:formatCode>General</c:formatCode>
                <c:ptCount val="32"/>
                <c:pt idx="0">
                  <c:v>1247</c:v>
                </c:pt>
                <c:pt idx="1">
                  <c:v>153</c:v>
                </c:pt>
                <c:pt idx="2">
                  <c:v>103</c:v>
                </c:pt>
                <c:pt idx="3">
                  <c:v>69</c:v>
                </c:pt>
                <c:pt idx="4">
                  <c:v>120</c:v>
                </c:pt>
                <c:pt idx="5">
                  <c:v>194</c:v>
                </c:pt>
                <c:pt idx="6">
                  <c:v>2634</c:v>
                </c:pt>
                <c:pt idx="7">
                  <c:v>773</c:v>
                </c:pt>
                <c:pt idx="8">
                  <c:v>1581</c:v>
                </c:pt>
                <c:pt idx="9">
                  <c:v>79</c:v>
                </c:pt>
                <c:pt idx="10">
                  <c:v>763</c:v>
                </c:pt>
                <c:pt idx="11">
                  <c:v>1181</c:v>
                </c:pt>
                <c:pt idx="12">
                  <c:v>353</c:v>
                </c:pt>
                <c:pt idx="13">
                  <c:v>183</c:v>
                </c:pt>
                <c:pt idx="14">
                  <c:v>499</c:v>
                </c:pt>
                <c:pt idx="15">
                  <c:v>1224</c:v>
                </c:pt>
                <c:pt idx="16">
                  <c:v>455</c:v>
                </c:pt>
                <c:pt idx="17">
                  <c:v>164</c:v>
                </c:pt>
                <c:pt idx="18">
                  <c:v>197</c:v>
                </c:pt>
                <c:pt idx="19">
                  <c:v>218</c:v>
                </c:pt>
                <c:pt idx="20">
                  <c:v>289</c:v>
                </c:pt>
                <c:pt idx="21">
                  <c:v>2732</c:v>
                </c:pt>
                <c:pt idx="22">
                  <c:v>1060</c:v>
                </c:pt>
                <c:pt idx="23">
                  <c:v>1252</c:v>
                </c:pt>
                <c:pt idx="24">
                  <c:v>90</c:v>
                </c:pt>
                <c:pt idx="25">
                  <c:v>144</c:v>
                </c:pt>
                <c:pt idx="26">
                  <c:v>355</c:v>
                </c:pt>
                <c:pt idx="27">
                  <c:v>373</c:v>
                </c:pt>
                <c:pt idx="28">
                  <c:v>943</c:v>
                </c:pt>
                <c:pt idx="29">
                  <c:v>234</c:v>
                </c:pt>
                <c:pt idx="30">
                  <c:v>3394</c:v>
                </c:pt>
                <c:pt idx="31">
                  <c:v>1642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6F2-4A72-9426-0D7DF8CE9C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9966000"/>
        <c:axId val="359968624"/>
      </c:scatterChart>
      <c:valAx>
        <c:axId val="3599660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59968624"/>
        <c:crosses val="autoZero"/>
        <c:crossBetween val="midCat"/>
      </c:valAx>
      <c:valAx>
        <c:axId val="35996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59966000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Correlación</a:t>
            </a:r>
            <a:r>
              <a:rPr lang="en-US" baseline="0"/>
              <a:t> consumo alcohol con vueltas en la rueda dia 12 sin la outsider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1"/>
          <c:order val="0"/>
          <c:spPr>
            <a:ln w="19050">
              <a:noFill/>
            </a:ln>
          </c:spPr>
          <c:xVal>
            <c:numRef>
              <c:f>'Figuras y correlaciones rueda'!$Y$62:$Y$92</c:f>
              <c:numCache>
                <c:formatCode>0.00</c:formatCode>
                <c:ptCount val="31"/>
                <c:pt idx="0">
                  <c:v>17.723880597014926</c:v>
                </c:pt>
                <c:pt idx="1">
                  <c:v>10.594795539033456</c:v>
                </c:pt>
                <c:pt idx="2">
                  <c:v>13.217391304347819</c:v>
                </c:pt>
                <c:pt idx="3">
                  <c:v>9.0784982935153486</c:v>
                </c:pt>
                <c:pt idx="4">
                  <c:v>7.1698113207546497</c:v>
                </c:pt>
                <c:pt idx="5">
                  <c:v>8.1249999999999822</c:v>
                </c:pt>
                <c:pt idx="6">
                  <c:v>9.9458483754512326</c:v>
                </c:pt>
                <c:pt idx="7">
                  <c:v>8.4444444444444624</c:v>
                </c:pt>
                <c:pt idx="8">
                  <c:v>18.774703557312254</c:v>
                </c:pt>
                <c:pt idx="9">
                  <c:v>12.527472527472506</c:v>
                </c:pt>
                <c:pt idx="10">
                  <c:v>11.914191419141948</c:v>
                </c:pt>
                <c:pt idx="11">
                  <c:v>5.0946372239747291</c:v>
                </c:pt>
                <c:pt idx="12">
                  <c:v>18.156996587030697</c:v>
                </c:pt>
                <c:pt idx="13">
                  <c:v>6.5419161676646622</c:v>
                </c:pt>
                <c:pt idx="14">
                  <c:v>7.1172638436482432</c:v>
                </c:pt>
                <c:pt idx="15">
                  <c:v>8.3333333333333659</c:v>
                </c:pt>
                <c:pt idx="16">
                  <c:v>9.2526690391458857</c:v>
                </c:pt>
                <c:pt idx="17">
                  <c:v>7.5342465753425243</c:v>
                </c:pt>
                <c:pt idx="18">
                  <c:v>10.266159695817446</c:v>
                </c:pt>
                <c:pt idx="19">
                  <c:v>7.4906367041198498</c:v>
                </c:pt>
                <c:pt idx="20">
                  <c:v>8.8888888888889088</c:v>
                </c:pt>
                <c:pt idx="21">
                  <c:v>23.630136986301295</c:v>
                </c:pt>
                <c:pt idx="22">
                  <c:v>14.705882352941178</c:v>
                </c:pt>
                <c:pt idx="23">
                  <c:v>11.746987951807245</c:v>
                </c:pt>
                <c:pt idx="24">
                  <c:v>10.676156583629892</c:v>
                </c:pt>
                <c:pt idx="25">
                  <c:v>7.9999999999999822</c:v>
                </c:pt>
                <c:pt idx="26">
                  <c:v>15.841584158415786</c:v>
                </c:pt>
                <c:pt idx="27">
                  <c:v>6.4150943396225983</c:v>
                </c:pt>
                <c:pt idx="28">
                  <c:v>7.5342465753425243</c:v>
                </c:pt>
                <c:pt idx="29">
                  <c:v>7.5471698113207539</c:v>
                </c:pt>
                <c:pt idx="30">
                  <c:v>7.3426573426573229</c:v>
                </c:pt>
              </c:numCache>
            </c:numRef>
          </c:xVal>
          <c:yVal>
            <c:numRef>
              <c:f>'Figuras y correlaciones rueda'!$Z$62:$Z$92</c:f>
              <c:numCache>
                <c:formatCode>General</c:formatCode>
                <c:ptCount val="31"/>
                <c:pt idx="0">
                  <c:v>1247</c:v>
                </c:pt>
                <c:pt idx="1">
                  <c:v>153</c:v>
                </c:pt>
                <c:pt idx="2">
                  <c:v>103</c:v>
                </c:pt>
                <c:pt idx="3">
                  <c:v>69</c:v>
                </c:pt>
                <c:pt idx="4">
                  <c:v>120</c:v>
                </c:pt>
                <c:pt idx="5">
                  <c:v>194</c:v>
                </c:pt>
                <c:pt idx="6">
                  <c:v>2634</c:v>
                </c:pt>
                <c:pt idx="7">
                  <c:v>773</c:v>
                </c:pt>
                <c:pt idx="8">
                  <c:v>1581</c:v>
                </c:pt>
                <c:pt idx="9">
                  <c:v>79</c:v>
                </c:pt>
                <c:pt idx="10">
                  <c:v>763</c:v>
                </c:pt>
                <c:pt idx="11">
                  <c:v>353</c:v>
                </c:pt>
                <c:pt idx="12">
                  <c:v>183</c:v>
                </c:pt>
                <c:pt idx="13">
                  <c:v>499</c:v>
                </c:pt>
                <c:pt idx="14">
                  <c:v>1224</c:v>
                </c:pt>
                <c:pt idx="15">
                  <c:v>455</c:v>
                </c:pt>
                <c:pt idx="16">
                  <c:v>164</c:v>
                </c:pt>
                <c:pt idx="17">
                  <c:v>197</c:v>
                </c:pt>
                <c:pt idx="18">
                  <c:v>218</c:v>
                </c:pt>
                <c:pt idx="19">
                  <c:v>289</c:v>
                </c:pt>
                <c:pt idx="20">
                  <c:v>2732</c:v>
                </c:pt>
                <c:pt idx="21">
                  <c:v>1060</c:v>
                </c:pt>
                <c:pt idx="22">
                  <c:v>1252</c:v>
                </c:pt>
                <c:pt idx="23">
                  <c:v>90</c:v>
                </c:pt>
                <c:pt idx="24">
                  <c:v>144</c:v>
                </c:pt>
                <c:pt idx="25">
                  <c:v>355</c:v>
                </c:pt>
                <c:pt idx="26">
                  <c:v>373</c:v>
                </c:pt>
                <c:pt idx="27">
                  <c:v>943</c:v>
                </c:pt>
                <c:pt idx="28">
                  <c:v>234</c:v>
                </c:pt>
                <c:pt idx="29">
                  <c:v>3394</c:v>
                </c:pt>
                <c:pt idx="30">
                  <c:v>1642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A2D-4A63-868F-352B9158E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9966000"/>
        <c:axId val="359968624"/>
      </c:scatterChart>
      <c:valAx>
        <c:axId val="3599660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59968624"/>
        <c:crosses val="autoZero"/>
        <c:crossBetween val="midCat"/>
      </c:valAx>
      <c:valAx>
        <c:axId val="35996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59966000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Prueba</a:t>
            </a:r>
            <a:r>
              <a:rPr lang="en-US" sz="1600" baseline="0"/>
              <a:t> de inducción: CSNc</a:t>
            </a:r>
          </a:p>
        </c:rich>
      </c:tx>
      <c:layout>
        <c:manualLayout>
          <c:xMode val="edge"/>
          <c:yMode val="edge"/>
          <c:x val="0.29053364422224337"/>
          <c:y val="2.54980975558216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972223978016502"/>
          <c:y val="0.12632701159536025"/>
          <c:w val="0.56045738343113882"/>
          <c:h val="0.61329324242692695"/>
        </c:manualLayout>
      </c:layout>
      <c:lineChart>
        <c:grouping val="standard"/>
        <c:varyColors val="0"/>
        <c:ser>
          <c:idx val="0"/>
          <c:order val="0"/>
          <c:tx>
            <c:v>32/Alcohol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Datos!$M$13:$S$13</c:f>
                <c:numCache>
                  <c:formatCode>General</c:formatCode>
                  <c:ptCount val="7"/>
                  <c:pt idx="0">
                    <c:v>73.905928784663615</c:v>
                  </c:pt>
                  <c:pt idx="2">
                    <c:v>106.99865444748092</c:v>
                  </c:pt>
                  <c:pt idx="3">
                    <c:v>196.1820799210337</c:v>
                  </c:pt>
                  <c:pt idx="4">
                    <c:v>167.90350518548271</c:v>
                  </c:pt>
                  <c:pt idx="5">
                    <c:v>127.85188661382469</c:v>
                  </c:pt>
                  <c:pt idx="6">
                    <c:v>122.4228255444454</c:v>
                  </c:pt>
                </c:numCache>
              </c:numRef>
            </c:plus>
            <c:minus>
              <c:numRef>
                <c:f>Datos!$M$13:$S$13</c:f>
                <c:numCache>
                  <c:formatCode>General</c:formatCode>
                  <c:ptCount val="7"/>
                  <c:pt idx="0">
                    <c:v>73.905928784663615</c:v>
                  </c:pt>
                  <c:pt idx="2">
                    <c:v>106.99865444748092</c:v>
                  </c:pt>
                  <c:pt idx="3">
                    <c:v>196.1820799210337</c:v>
                  </c:pt>
                  <c:pt idx="4">
                    <c:v>167.90350518548271</c:v>
                  </c:pt>
                  <c:pt idx="5">
                    <c:v>127.85188661382469</c:v>
                  </c:pt>
                  <c:pt idx="6">
                    <c:v>122.4228255444454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Datos!$M$12:$S$12</c:f>
              <c:numCache>
                <c:formatCode>0.00</c:formatCode>
                <c:ptCount val="7"/>
                <c:pt idx="0">
                  <c:v>982.08333333333337</c:v>
                </c:pt>
                <c:pt idx="2">
                  <c:v>667.625</c:v>
                </c:pt>
                <c:pt idx="3">
                  <c:v>666.875</c:v>
                </c:pt>
                <c:pt idx="4">
                  <c:v>711.125</c:v>
                </c:pt>
                <c:pt idx="5">
                  <c:v>1118.375</c:v>
                </c:pt>
                <c:pt idx="6">
                  <c:v>1257.75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F2-4348-9099-31E8A2539A5A}"/>
            </c:ext>
          </c:extLst>
        </c:ser>
        <c:ser>
          <c:idx val="1"/>
          <c:order val="1"/>
          <c:tx>
            <c:v>32/Alcohol + Rueda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Datos!$M$24:$S$24</c:f>
                <c:numCache>
                  <c:formatCode>General</c:formatCode>
                  <c:ptCount val="7"/>
                  <c:pt idx="0">
                    <c:v>161.36631940308479</c:v>
                  </c:pt>
                  <c:pt idx="2">
                    <c:v>109.43372913059561</c:v>
                  </c:pt>
                  <c:pt idx="3">
                    <c:v>160.27291874219691</c:v>
                  </c:pt>
                  <c:pt idx="4">
                    <c:v>147.88566408836638</c:v>
                  </c:pt>
                  <c:pt idx="5">
                    <c:v>162.98054633036071</c:v>
                  </c:pt>
                  <c:pt idx="6">
                    <c:v>168.50198705907636</c:v>
                  </c:pt>
                </c:numCache>
              </c:numRef>
            </c:plus>
            <c:minus>
              <c:numRef>
                <c:f>Datos!$M$24:$S$24</c:f>
                <c:numCache>
                  <c:formatCode>General</c:formatCode>
                  <c:ptCount val="7"/>
                  <c:pt idx="0">
                    <c:v>161.36631940308479</c:v>
                  </c:pt>
                  <c:pt idx="2">
                    <c:v>109.43372913059561</c:v>
                  </c:pt>
                  <c:pt idx="3">
                    <c:v>160.27291874219691</c:v>
                  </c:pt>
                  <c:pt idx="4">
                    <c:v>147.88566408836638</c:v>
                  </c:pt>
                  <c:pt idx="5">
                    <c:v>162.98054633036071</c:v>
                  </c:pt>
                  <c:pt idx="6">
                    <c:v>168.50198705907636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Datos!$M$23:$S$23</c:f>
              <c:numCache>
                <c:formatCode>0.00</c:formatCode>
                <c:ptCount val="7"/>
                <c:pt idx="0">
                  <c:v>1017.2916666666667</c:v>
                </c:pt>
                <c:pt idx="2">
                  <c:v>582.25</c:v>
                </c:pt>
                <c:pt idx="3">
                  <c:v>773.875</c:v>
                </c:pt>
                <c:pt idx="4">
                  <c:v>587.75</c:v>
                </c:pt>
                <c:pt idx="5">
                  <c:v>971.875</c:v>
                </c:pt>
                <c:pt idx="6">
                  <c:v>1125.75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F2-4348-9099-31E8A2539A5A}"/>
            </c:ext>
          </c:extLst>
        </c:ser>
        <c:ser>
          <c:idx val="2"/>
          <c:order val="2"/>
          <c:tx>
            <c:v>4/Alcohol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Datos!$M$35:$S$35</c:f>
                <c:numCache>
                  <c:formatCode>General</c:formatCode>
                  <c:ptCount val="7"/>
                  <c:pt idx="0">
                    <c:v>127.11581454539653</c:v>
                  </c:pt>
                  <c:pt idx="2">
                    <c:v>138.64922337632166</c:v>
                  </c:pt>
                  <c:pt idx="3">
                    <c:v>122.64655045815888</c:v>
                  </c:pt>
                  <c:pt idx="4">
                    <c:v>133.5191181468567</c:v>
                  </c:pt>
                  <c:pt idx="5">
                    <c:v>128.50083379384853</c:v>
                  </c:pt>
                  <c:pt idx="6">
                    <c:v>150.91103546460741</c:v>
                  </c:pt>
                </c:numCache>
              </c:numRef>
            </c:plus>
            <c:minus>
              <c:numRef>
                <c:f>Datos!$M$35:$S$35</c:f>
                <c:numCache>
                  <c:formatCode>General</c:formatCode>
                  <c:ptCount val="7"/>
                  <c:pt idx="0">
                    <c:v>127.11581454539653</c:v>
                  </c:pt>
                  <c:pt idx="2">
                    <c:v>138.64922337632166</c:v>
                  </c:pt>
                  <c:pt idx="3">
                    <c:v>122.64655045815888</c:v>
                  </c:pt>
                  <c:pt idx="4">
                    <c:v>133.5191181468567</c:v>
                  </c:pt>
                  <c:pt idx="5">
                    <c:v>128.50083379384853</c:v>
                  </c:pt>
                  <c:pt idx="6">
                    <c:v>150.91103546460741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Datos!$M$34:$S$34</c:f>
              <c:numCache>
                <c:formatCode>0.00</c:formatCode>
                <c:ptCount val="7"/>
                <c:pt idx="0">
                  <c:v>1040.625</c:v>
                </c:pt>
                <c:pt idx="2">
                  <c:v>1061</c:v>
                </c:pt>
                <c:pt idx="3">
                  <c:v>1054.625</c:v>
                </c:pt>
                <c:pt idx="4">
                  <c:v>1153.375</c:v>
                </c:pt>
                <c:pt idx="5">
                  <c:v>1218.5</c:v>
                </c:pt>
                <c:pt idx="6">
                  <c:v>1119.625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F2-4348-9099-31E8A2539A5A}"/>
            </c:ext>
          </c:extLst>
        </c:ser>
        <c:ser>
          <c:idx val="3"/>
          <c:order val="3"/>
          <c:tx>
            <c:v>4/Alcohol + Rueda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Datos!$M$46:$S$46</c:f>
                <c:numCache>
                  <c:formatCode>General</c:formatCode>
                  <c:ptCount val="7"/>
                  <c:pt idx="0">
                    <c:v>124.41332164673753</c:v>
                  </c:pt>
                  <c:pt idx="2">
                    <c:v>142.72322741185872</c:v>
                  </c:pt>
                  <c:pt idx="3">
                    <c:v>80.746461665069702</c:v>
                  </c:pt>
                  <c:pt idx="4">
                    <c:v>117.82853007654808</c:v>
                  </c:pt>
                  <c:pt idx="5">
                    <c:v>147.93168518658487</c:v>
                  </c:pt>
                  <c:pt idx="6">
                    <c:v>181.70882811323645</c:v>
                  </c:pt>
                </c:numCache>
              </c:numRef>
            </c:plus>
            <c:minus>
              <c:numRef>
                <c:f>Datos!$M$46:$S$46</c:f>
                <c:numCache>
                  <c:formatCode>General</c:formatCode>
                  <c:ptCount val="7"/>
                  <c:pt idx="0">
                    <c:v>124.41332164673753</c:v>
                  </c:pt>
                  <c:pt idx="2">
                    <c:v>142.72322741185872</c:v>
                  </c:pt>
                  <c:pt idx="3">
                    <c:v>80.746461665069702</c:v>
                  </c:pt>
                  <c:pt idx="4">
                    <c:v>117.82853007654808</c:v>
                  </c:pt>
                  <c:pt idx="5">
                    <c:v>147.93168518658487</c:v>
                  </c:pt>
                  <c:pt idx="6">
                    <c:v>181.70882811323645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Datos!$M$45:$S$45</c:f>
              <c:numCache>
                <c:formatCode>0.00</c:formatCode>
                <c:ptCount val="7"/>
                <c:pt idx="0">
                  <c:v>959.33333333333348</c:v>
                </c:pt>
                <c:pt idx="2">
                  <c:v>993.25</c:v>
                </c:pt>
                <c:pt idx="3">
                  <c:v>1038.75</c:v>
                </c:pt>
                <c:pt idx="4">
                  <c:v>1109.25</c:v>
                </c:pt>
                <c:pt idx="5">
                  <c:v>1051.375</c:v>
                </c:pt>
                <c:pt idx="6">
                  <c:v>1018.75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F2-4348-9099-31E8A2539A5A}"/>
            </c:ext>
          </c:extLst>
        </c:ser>
        <c:ser>
          <c:idx val="4"/>
          <c:order val="4"/>
          <c:tx>
            <c:v>32/Agua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Datos!$M$57:$S$57</c:f>
                <c:numCache>
                  <c:formatCode>General</c:formatCode>
                  <c:ptCount val="7"/>
                  <c:pt idx="0">
                    <c:v>103.39161183009686</c:v>
                  </c:pt>
                  <c:pt idx="2">
                    <c:v>100.4630351351751</c:v>
                  </c:pt>
                  <c:pt idx="3">
                    <c:v>131.21873777344888</c:v>
                  </c:pt>
                  <c:pt idx="4">
                    <c:v>88.853799962956799</c:v>
                  </c:pt>
                  <c:pt idx="5">
                    <c:v>189.7794714078874</c:v>
                  </c:pt>
                  <c:pt idx="6">
                    <c:v>216.28448837287033</c:v>
                  </c:pt>
                </c:numCache>
              </c:numRef>
            </c:plus>
            <c:minus>
              <c:numRef>
                <c:f>Datos!$M$57:$S$57</c:f>
                <c:numCache>
                  <c:formatCode>General</c:formatCode>
                  <c:ptCount val="7"/>
                  <c:pt idx="0">
                    <c:v>103.39161183009686</c:v>
                  </c:pt>
                  <c:pt idx="2">
                    <c:v>100.4630351351751</c:v>
                  </c:pt>
                  <c:pt idx="3">
                    <c:v>131.21873777344888</c:v>
                  </c:pt>
                  <c:pt idx="4">
                    <c:v>88.853799962956799</c:v>
                  </c:pt>
                  <c:pt idx="5">
                    <c:v>189.7794714078874</c:v>
                  </c:pt>
                  <c:pt idx="6">
                    <c:v>216.28448837287033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Datos!$M$56:$S$56</c:f>
              <c:numCache>
                <c:formatCode>0.00</c:formatCode>
                <c:ptCount val="7"/>
                <c:pt idx="0">
                  <c:v>866.33333333333326</c:v>
                </c:pt>
                <c:pt idx="2">
                  <c:v>540</c:v>
                </c:pt>
                <c:pt idx="3">
                  <c:v>656.5</c:v>
                </c:pt>
                <c:pt idx="4">
                  <c:v>789.375</c:v>
                </c:pt>
                <c:pt idx="5">
                  <c:v>838.375</c:v>
                </c:pt>
                <c:pt idx="6">
                  <c:v>924.125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F2-4348-9099-31E8A2539A5A}"/>
            </c:ext>
          </c:extLst>
        </c:ser>
        <c:ser>
          <c:idx val="5"/>
          <c:order val="5"/>
          <c:tx>
            <c:v>32/Agua + Rueda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Datos!$M$68:$S$68</c:f>
                <c:numCache>
                  <c:formatCode>General</c:formatCode>
                  <c:ptCount val="7"/>
                  <c:pt idx="0">
                    <c:v>133.70489893792237</c:v>
                  </c:pt>
                  <c:pt idx="2">
                    <c:v>105.40207879489718</c:v>
                  </c:pt>
                  <c:pt idx="3">
                    <c:v>121.45983316071435</c:v>
                  </c:pt>
                  <c:pt idx="4">
                    <c:v>61.144424316531101</c:v>
                  </c:pt>
                  <c:pt idx="5">
                    <c:v>141.65765289951685</c:v>
                  </c:pt>
                  <c:pt idx="6">
                    <c:v>136.54590247291515</c:v>
                  </c:pt>
                </c:numCache>
              </c:numRef>
            </c:plus>
            <c:minus>
              <c:numRef>
                <c:f>Datos!$M$68:$S$68</c:f>
                <c:numCache>
                  <c:formatCode>General</c:formatCode>
                  <c:ptCount val="7"/>
                  <c:pt idx="0">
                    <c:v>133.70489893792237</c:v>
                  </c:pt>
                  <c:pt idx="2">
                    <c:v>105.40207879489718</c:v>
                  </c:pt>
                  <c:pt idx="3">
                    <c:v>121.45983316071435</c:v>
                  </c:pt>
                  <c:pt idx="4">
                    <c:v>61.144424316531101</c:v>
                  </c:pt>
                  <c:pt idx="5">
                    <c:v>141.65765289951685</c:v>
                  </c:pt>
                  <c:pt idx="6">
                    <c:v>136.54590247291515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Datos!$M$67:$S$67</c:f>
              <c:numCache>
                <c:formatCode>0.00</c:formatCode>
                <c:ptCount val="7"/>
                <c:pt idx="0">
                  <c:v>1040.1666666666665</c:v>
                </c:pt>
                <c:pt idx="2">
                  <c:v>687.25</c:v>
                </c:pt>
                <c:pt idx="3">
                  <c:v>1057.25</c:v>
                </c:pt>
                <c:pt idx="4">
                  <c:v>1026.625</c:v>
                </c:pt>
                <c:pt idx="5">
                  <c:v>1177.625</c:v>
                </c:pt>
                <c:pt idx="6">
                  <c:v>1099.625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F2-4348-9099-31E8A2539A5A}"/>
            </c:ext>
          </c:extLst>
        </c:ser>
        <c:ser>
          <c:idx val="6"/>
          <c:order val="6"/>
          <c:tx>
            <c:v>4/Agua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Datos!$M$79:$S$79</c:f>
                <c:numCache>
                  <c:formatCode>General</c:formatCode>
                  <c:ptCount val="7"/>
                  <c:pt idx="0">
                    <c:v>117.48654832659933</c:v>
                  </c:pt>
                  <c:pt idx="2">
                    <c:v>189.51153729484955</c:v>
                  </c:pt>
                  <c:pt idx="3">
                    <c:v>69.939259361248602</c:v>
                  </c:pt>
                  <c:pt idx="4">
                    <c:v>106.9925627421965</c:v>
                  </c:pt>
                  <c:pt idx="5">
                    <c:v>163.20076921212279</c:v>
                  </c:pt>
                  <c:pt idx="6">
                    <c:v>100.65867892465678</c:v>
                  </c:pt>
                </c:numCache>
              </c:numRef>
            </c:plus>
            <c:minus>
              <c:numRef>
                <c:f>Datos!$M$79:$S$79</c:f>
                <c:numCache>
                  <c:formatCode>General</c:formatCode>
                  <c:ptCount val="7"/>
                  <c:pt idx="0">
                    <c:v>117.48654832659933</c:v>
                  </c:pt>
                  <c:pt idx="2">
                    <c:v>189.51153729484955</c:v>
                  </c:pt>
                  <c:pt idx="3">
                    <c:v>69.939259361248602</c:v>
                  </c:pt>
                  <c:pt idx="4">
                    <c:v>106.9925627421965</c:v>
                  </c:pt>
                  <c:pt idx="5">
                    <c:v>163.20076921212279</c:v>
                  </c:pt>
                  <c:pt idx="6">
                    <c:v>100.65867892465678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Datos!$M$78:$S$78</c:f>
              <c:numCache>
                <c:formatCode>0.00</c:formatCode>
                <c:ptCount val="7"/>
                <c:pt idx="0">
                  <c:v>1300.0416666666667</c:v>
                </c:pt>
                <c:pt idx="2">
                  <c:v>1207.125</c:v>
                </c:pt>
                <c:pt idx="3">
                  <c:v>1169.5</c:v>
                </c:pt>
                <c:pt idx="4">
                  <c:v>1278.125</c:v>
                </c:pt>
                <c:pt idx="5">
                  <c:v>1208.75</c:v>
                </c:pt>
                <c:pt idx="6">
                  <c:v>1263.75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F2-4348-9099-31E8A2539A5A}"/>
            </c:ext>
          </c:extLst>
        </c:ser>
        <c:ser>
          <c:idx val="7"/>
          <c:order val="7"/>
          <c:tx>
            <c:v>4/Agua + Rueda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Datos!$M$90:$S$90</c:f>
                <c:numCache>
                  <c:formatCode>General</c:formatCode>
                  <c:ptCount val="7"/>
                  <c:pt idx="0">
                    <c:v>110.78752969586006</c:v>
                  </c:pt>
                  <c:pt idx="2">
                    <c:v>132.39682640780003</c:v>
                  </c:pt>
                  <c:pt idx="3">
                    <c:v>155.27188136574225</c:v>
                  </c:pt>
                  <c:pt idx="4">
                    <c:v>191.2255995172045</c:v>
                  </c:pt>
                  <c:pt idx="5">
                    <c:v>194.33613529692016</c:v>
                  </c:pt>
                  <c:pt idx="6">
                    <c:v>197.07295037081354</c:v>
                  </c:pt>
                </c:numCache>
              </c:numRef>
            </c:plus>
            <c:minus>
              <c:numRef>
                <c:f>Datos!$M$90:$S$90</c:f>
                <c:numCache>
                  <c:formatCode>General</c:formatCode>
                  <c:ptCount val="7"/>
                  <c:pt idx="0">
                    <c:v>110.78752969586006</c:v>
                  </c:pt>
                  <c:pt idx="2">
                    <c:v>132.39682640780003</c:v>
                  </c:pt>
                  <c:pt idx="3">
                    <c:v>155.27188136574225</c:v>
                  </c:pt>
                  <c:pt idx="4">
                    <c:v>191.2255995172045</c:v>
                  </c:pt>
                  <c:pt idx="5">
                    <c:v>194.33613529692016</c:v>
                  </c:pt>
                  <c:pt idx="6">
                    <c:v>197.07295037081354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Datos!$M$89:$S$89</c:f>
              <c:numCache>
                <c:formatCode>0.00</c:formatCode>
                <c:ptCount val="7"/>
                <c:pt idx="0">
                  <c:v>1060.2083333333335</c:v>
                </c:pt>
                <c:pt idx="2">
                  <c:v>969.75</c:v>
                </c:pt>
                <c:pt idx="3">
                  <c:v>988</c:v>
                </c:pt>
                <c:pt idx="4">
                  <c:v>992.875</c:v>
                </c:pt>
                <c:pt idx="5">
                  <c:v>801.375</c:v>
                </c:pt>
                <c:pt idx="6">
                  <c:v>1109.625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9F2-4348-9099-31E8A2539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236936"/>
        <c:axId val="499232184"/>
      </c:lineChart>
      <c:catAx>
        <c:axId val="368236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9232184"/>
        <c:crosses val="autoZero"/>
        <c:auto val="1"/>
        <c:lblAlgn val="ctr"/>
        <c:lblOffset val="100"/>
        <c:noMultiLvlLbl val="0"/>
      </c:catAx>
      <c:valAx>
        <c:axId val="4992321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Número de lametones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8236936"/>
        <c:crosses val="autoZero"/>
        <c:crossBetween val="between"/>
      </c:valAx>
      <c:spPr>
        <a:solidFill>
          <a:schemeClr val="bg1"/>
        </a:solidFill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68935851168928897"/>
          <c:y val="0.14874703760215949"/>
          <c:w val="0.29529136106585413"/>
          <c:h val="0.543832437016402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Prueba de preferencia</a:t>
            </a:r>
          </a:p>
        </c:rich>
      </c:tx>
      <c:layout>
        <c:manualLayout>
          <c:xMode val="edge"/>
          <c:yMode val="edge"/>
          <c:x val="0.29053364422224337"/>
          <c:y val="2.54980975558216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972223978016502"/>
          <c:y val="0.12632701159536025"/>
          <c:w val="0.59557505069828998"/>
          <c:h val="0.66162028689191299"/>
        </c:manualLayout>
      </c:layout>
      <c:lineChart>
        <c:grouping val="standard"/>
        <c:varyColors val="0"/>
        <c:ser>
          <c:idx val="0"/>
          <c:order val="0"/>
          <c:tx>
            <c:v>32/Alcohol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Datos!$CF$13:$CL$13</c:f>
                <c:numCache>
                  <c:formatCode>General</c:formatCode>
                  <c:ptCount val="7"/>
                  <c:pt idx="0">
                    <c:v>5.1711088162320229E-2</c:v>
                  </c:pt>
                  <c:pt idx="2">
                    <c:v>3.1686751817653666E-2</c:v>
                  </c:pt>
                  <c:pt idx="3">
                    <c:v>4.3949339428693224E-2</c:v>
                  </c:pt>
                  <c:pt idx="4">
                    <c:v>3.2858149059625953E-2</c:v>
                  </c:pt>
                  <c:pt idx="5">
                    <c:v>4.5235893909091593E-2</c:v>
                  </c:pt>
                  <c:pt idx="6">
                    <c:v>2.8041173210599561E-2</c:v>
                  </c:pt>
                </c:numCache>
              </c:numRef>
            </c:plus>
            <c:minus>
              <c:numRef>
                <c:f>Datos!$CF$13:$CL$13</c:f>
                <c:numCache>
                  <c:formatCode>General</c:formatCode>
                  <c:ptCount val="7"/>
                  <c:pt idx="0">
                    <c:v>5.1711088162320229E-2</c:v>
                  </c:pt>
                  <c:pt idx="2">
                    <c:v>3.1686751817653666E-2</c:v>
                  </c:pt>
                  <c:pt idx="3">
                    <c:v>4.3949339428693224E-2</c:v>
                  </c:pt>
                  <c:pt idx="4">
                    <c:v>3.2858149059625953E-2</c:v>
                  </c:pt>
                  <c:pt idx="5">
                    <c:v>4.5235893909091593E-2</c:v>
                  </c:pt>
                  <c:pt idx="6">
                    <c:v>2.8041173210599561E-2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Datos!$CF$12:$CL$12</c:f>
              <c:numCache>
                <c:formatCode>0.00</c:formatCode>
                <c:ptCount val="7"/>
                <c:pt idx="0">
                  <c:v>0.46491731503986505</c:v>
                </c:pt>
                <c:pt idx="2">
                  <c:v>0.71642011367091263</c:v>
                </c:pt>
                <c:pt idx="3">
                  <c:v>0.70739799831355277</c:v>
                </c:pt>
                <c:pt idx="4">
                  <c:v>0.66304646321218219</c:v>
                </c:pt>
                <c:pt idx="5">
                  <c:v>0.69607189506496769</c:v>
                </c:pt>
                <c:pt idx="6">
                  <c:v>0.65738141069031797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DF-C44C-A868-79B2AD65C8E8}"/>
            </c:ext>
          </c:extLst>
        </c:ser>
        <c:ser>
          <c:idx val="1"/>
          <c:order val="1"/>
          <c:tx>
            <c:v>32/Alcohol + Rueda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Datos!$CF$24:$CL$24</c:f>
                <c:numCache>
                  <c:formatCode>General</c:formatCode>
                  <c:ptCount val="7"/>
                  <c:pt idx="0">
                    <c:v>4.2875533508095677E-2</c:v>
                  </c:pt>
                  <c:pt idx="2">
                    <c:v>3.0577644114539122E-2</c:v>
                  </c:pt>
                  <c:pt idx="3">
                    <c:v>4.4928774015819392E-2</c:v>
                  </c:pt>
                  <c:pt idx="4">
                    <c:v>4.8760190917778404E-2</c:v>
                  </c:pt>
                  <c:pt idx="5">
                    <c:v>6.7369467508609504E-2</c:v>
                  </c:pt>
                  <c:pt idx="6">
                    <c:v>6.5238041078517647E-2</c:v>
                  </c:pt>
                </c:numCache>
              </c:numRef>
            </c:plus>
            <c:minus>
              <c:numRef>
                <c:f>Datos!$CF$24:$CL$24</c:f>
                <c:numCache>
                  <c:formatCode>General</c:formatCode>
                  <c:ptCount val="7"/>
                  <c:pt idx="0">
                    <c:v>4.2875533508095677E-2</c:v>
                  </c:pt>
                  <c:pt idx="2">
                    <c:v>3.0577644114539122E-2</c:v>
                  </c:pt>
                  <c:pt idx="3">
                    <c:v>4.4928774015819392E-2</c:v>
                  </c:pt>
                  <c:pt idx="4">
                    <c:v>4.8760190917778404E-2</c:v>
                  </c:pt>
                  <c:pt idx="5">
                    <c:v>6.7369467508609504E-2</c:v>
                  </c:pt>
                  <c:pt idx="6">
                    <c:v>6.5238041078517647E-2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Datos!$CF$23:$CL$23</c:f>
              <c:numCache>
                <c:formatCode>0.00</c:formatCode>
                <c:ptCount val="7"/>
                <c:pt idx="0">
                  <c:v>0.39560844564701597</c:v>
                </c:pt>
                <c:pt idx="2">
                  <c:v>0.4896413564453615</c:v>
                </c:pt>
                <c:pt idx="3">
                  <c:v>0.55557230236307353</c:v>
                </c:pt>
                <c:pt idx="4">
                  <c:v>0.50642103060194565</c:v>
                </c:pt>
                <c:pt idx="5">
                  <c:v>0.4686628176003475</c:v>
                </c:pt>
                <c:pt idx="6">
                  <c:v>0.33480721286314086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DF-C44C-A868-79B2AD65C8E8}"/>
            </c:ext>
          </c:extLst>
        </c:ser>
        <c:ser>
          <c:idx val="2"/>
          <c:order val="2"/>
          <c:tx>
            <c:v>4/Alcohol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Datos!$CF$35:$CL$35</c:f>
                <c:numCache>
                  <c:formatCode>General</c:formatCode>
                  <c:ptCount val="7"/>
                  <c:pt idx="0">
                    <c:v>2.7512580267124599E-2</c:v>
                  </c:pt>
                  <c:pt idx="2">
                    <c:v>3.0311956073178582E-2</c:v>
                  </c:pt>
                  <c:pt idx="3">
                    <c:v>7.863435949329016E-2</c:v>
                  </c:pt>
                  <c:pt idx="4">
                    <c:v>2.9388431842640533E-2</c:v>
                  </c:pt>
                  <c:pt idx="5">
                    <c:v>4.0638833189996809E-2</c:v>
                  </c:pt>
                  <c:pt idx="6">
                    <c:v>7.9081775760637865E-2</c:v>
                  </c:pt>
                </c:numCache>
              </c:numRef>
            </c:plus>
            <c:minus>
              <c:numRef>
                <c:f>Datos!$CF$35:$CL$35</c:f>
                <c:numCache>
                  <c:formatCode>General</c:formatCode>
                  <c:ptCount val="7"/>
                  <c:pt idx="0">
                    <c:v>2.7512580267124599E-2</c:v>
                  </c:pt>
                  <c:pt idx="2">
                    <c:v>3.0311956073178582E-2</c:v>
                  </c:pt>
                  <c:pt idx="3">
                    <c:v>7.863435949329016E-2</c:v>
                  </c:pt>
                  <c:pt idx="4">
                    <c:v>2.9388431842640533E-2</c:v>
                  </c:pt>
                  <c:pt idx="5">
                    <c:v>4.0638833189996809E-2</c:v>
                  </c:pt>
                  <c:pt idx="6">
                    <c:v>7.9081775760637865E-2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Datos!$CF$34:$CL$34</c:f>
              <c:numCache>
                <c:formatCode>0.00</c:formatCode>
                <c:ptCount val="7"/>
                <c:pt idx="0">
                  <c:v>0.5516011551142791</c:v>
                </c:pt>
                <c:pt idx="2">
                  <c:v>0.61439179411967837</c:v>
                </c:pt>
                <c:pt idx="3">
                  <c:v>0.55396784197276239</c:v>
                </c:pt>
                <c:pt idx="4">
                  <c:v>0.55832136188326742</c:v>
                </c:pt>
                <c:pt idx="5">
                  <c:v>0.61639209784446458</c:v>
                </c:pt>
                <c:pt idx="6">
                  <c:v>0.57637747989950083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DF-C44C-A868-79B2AD65C8E8}"/>
            </c:ext>
          </c:extLst>
        </c:ser>
        <c:ser>
          <c:idx val="3"/>
          <c:order val="3"/>
          <c:tx>
            <c:v>4/Alcohol + Rueda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Datos!$CF$46:$CL$46</c:f>
                <c:numCache>
                  <c:formatCode>General</c:formatCode>
                  <c:ptCount val="7"/>
                  <c:pt idx="0">
                    <c:v>1.765713066103259E-2</c:v>
                  </c:pt>
                  <c:pt idx="2">
                    <c:v>7.7521725621902945E-2</c:v>
                  </c:pt>
                  <c:pt idx="3">
                    <c:v>8.7715080021005684E-2</c:v>
                  </c:pt>
                  <c:pt idx="4">
                    <c:v>6.0741151099343929E-2</c:v>
                  </c:pt>
                  <c:pt idx="5">
                    <c:v>4.8860629203303876E-2</c:v>
                  </c:pt>
                  <c:pt idx="6">
                    <c:v>4.2576992532075995E-2</c:v>
                  </c:pt>
                </c:numCache>
              </c:numRef>
            </c:plus>
            <c:minus>
              <c:numRef>
                <c:f>Datos!$CF$46:$CL$46</c:f>
                <c:numCache>
                  <c:formatCode>General</c:formatCode>
                  <c:ptCount val="7"/>
                  <c:pt idx="0">
                    <c:v>1.765713066103259E-2</c:v>
                  </c:pt>
                  <c:pt idx="2">
                    <c:v>7.7521725621902945E-2</c:v>
                  </c:pt>
                  <c:pt idx="3">
                    <c:v>8.7715080021005684E-2</c:v>
                  </c:pt>
                  <c:pt idx="4">
                    <c:v>6.0741151099343929E-2</c:v>
                  </c:pt>
                  <c:pt idx="5">
                    <c:v>4.8860629203303876E-2</c:v>
                  </c:pt>
                  <c:pt idx="6">
                    <c:v>4.2576992532075995E-2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Datos!$CF$45:$CL$45</c:f>
              <c:numCache>
                <c:formatCode>0.00</c:formatCode>
                <c:ptCount val="7"/>
                <c:pt idx="0">
                  <c:v>0.51501981036283795</c:v>
                </c:pt>
                <c:pt idx="2">
                  <c:v>0.51559635011597782</c:v>
                </c:pt>
                <c:pt idx="3">
                  <c:v>0.51358627364771858</c:v>
                </c:pt>
                <c:pt idx="4">
                  <c:v>0.57904658902239747</c:v>
                </c:pt>
                <c:pt idx="5">
                  <c:v>0.57711475732318496</c:v>
                </c:pt>
                <c:pt idx="6">
                  <c:v>0.55052742549565592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FDF-C44C-A868-79B2AD65C8E8}"/>
            </c:ext>
          </c:extLst>
        </c:ser>
        <c:ser>
          <c:idx val="4"/>
          <c:order val="4"/>
          <c:tx>
            <c:v>32/Agua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Datos!$CF$57:$CL$57</c:f>
                <c:numCache>
                  <c:formatCode>General</c:formatCode>
                  <c:ptCount val="7"/>
                  <c:pt idx="0">
                    <c:v>5.6126997164023834E-2</c:v>
                  </c:pt>
                  <c:pt idx="2">
                    <c:v>1.1521535093639134E-2</c:v>
                  </c:pt>
                  <c:pt idx="3">
                    <c:v>2.7387411999036083E-2</c:v>
                  </c:pt>
                  <c:pt idx="4">
                    <c:v>5.6792525461895386E-2</c:v>
                  </c:pt>
                  <c:pt idx="5">
                    <c:v>8.1226698011925488E-2</c:v>
                  </c:pt>
                  <c:pt idx="6">
                    <c:v>5.4154831741241263E-2</c:v>
                  </c:pt>
                </c:numCache>
              </c:numRef>
            </c:plus>
            <c:minus>
              <c:numRef>
                <c:f>Datos!$CF$57:$CL$57</c:f>
                <c:numCache>
                  <c:formatCode>General</c:formatCode>
                  <c:ptCount val="7"/>
                  <c:pt idx="0">
                    <c:v>5.6126997164023834E-2</c:v>
                  </c:pt>
                  <c:pt idx="2">
                    <c:v>1.1521535093639134E-2</c:v>
                  </c:pt>
                  <c:pt idx="3">
                    <c:v>2.7387411999036083E-2</c:v>
                  </c:pt>
                  <c:pt idx="4">
                    <c:v>5.6792525461895386E-2</c:v>
                  </c:pt>
                  <c:pt idx="5">
                    <c:v>8.1226698011925488E-2</c:v>
                  </c:pt>
                  <c:pt idx="6">
                    <c:v>5.4154831741241263E-2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Datos!$CF$56:$CL$56</c:f>
              <c:numCache>
                <c:formatCode>0.00</c:formatCode>
                <c:ptCount val="7"/>
                <c:pt idx="0">
                  <c:v>0.54544873238823788</c:v>
                </c:pt>
                <c:pt idx="2">
                  <c:v>0.49571622809259591</c:v>
                </c:pt>
                <c:pt idx="3">
                  <c:v>0.5014431095144396</c:v>
                </c:pt>
                <c:pt idx="4">
                  <c:v>0.4389898522726981</c:v>
                </c:pt>
                <c:pt idx="5">
                  <c:v>0.48260604728322032</c:v>
                </c:pt>
                <c:pt idx="6">
                  <c:v>0.40926216813313543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FDF-C44C-A868-79B2AD65C8E8}"/>
            </c:ext>
          </c:extLst>
        </c:ser>
        <c:ser>
          <c:idx val="5"/>
          <c:order val="5"/>
          <c:tx>
            <c:v>32/Agua + Rueda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Datos!$CF$68:$CL$68</c:f>
                <c:numCache>
                  <c:formatCode>General</c:formatCode>
                  <c:ptCount val="7"/>
                  <c:pt idx="0">
                    <c:v>2.8721045614298057E-2</c:v>
                  </c:pt>
                  <c:pt idx="2">
                    <c:v>5.8295367527215633E-2</c:v>
                  </c:pt>
                  <c:pt idx="3">
                    <c:v>1.5297162534540189E-2</c:v>
                  </c:pt>
                  <c:pt idx="4">
                    <c:v>6.2244987031347093E-2</c:v>
                  </c:pt>
                  <c:pt idx="5">
                    <c:v>6.3095033436878264E-2</c:v>
                  </c:pt>
                  <c:pt idx="6">
                    <c:v>1.9387818364652663E-2</c:v>
                  </c:pt>
                </c:numCache>
              </c:numRef>
            </c:plus>
            <c:minus>
              <c:numRef>
                <c:f>Datos!$CF$68:$CL$68</c:f>
                <c:numCache>
                  <c:formatCode>General</c:formatCode>
                  <c:ptCount val="7"/>
                  <c:pt idx="0">
                    <c:v>2.8721045614298057E-2</c:v>
                  </c:pt>
                  <c:pt idx="2">
                    <c:v>5.8295367527215633E-2</c:v>
                  </c:pt>
                  <c:pt idx="3">
                    <c:v>1.5297162534540189E-2</c:v>
                  </c:pt>
                  <c:pt idx="4">
                    <c:v>6.2244987031347093E-2</c:v>
                  </c:pt>
                  <c:pt idx="5">
                    <c:v>6.3095033436878264E-2</c:v>
                  </c:pt>
                  <c:pt idx="6">
                    <c:v>1.9387818364652663E-2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Datos!$CF$67:$CL$67</c:f>
              <c:numCache>
                <c:formatCode>0.00</c:formatCode>
                <c:ptCount val="7"/>
                <c:pt idx="0">
                  <c:v>0.46252852728814614</c:v>
                </c:pt>
                <c:pt idx="2">
                  <c:v>0.5533659693339148</c:v>
                </c:pt>
                <c:pt idx="3">
                  <c:v>0.54962186823673354</c:v>
                </c:pt>
                <c:pt idx="4">
                  <c:v>0.43704023852528812</c:v>
                </c:pt>
                <c:pt idx="5">
                  <c:v>0.58213679945198815</c:v>
                </c:pt>
                <c:pt idx="6">
                  <c:v>0.53246004105971056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DF-C44C-A868-79B2AD65C8E8}"/>
            </c:ext>
          </c:extLst>
        </c:ser>
        <c:ser>
          <c:idx val="6"/>
          <c:order val="6"/>
          <c:tx>
            <c:v>4/Agua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Datos!$CF$79:$CL$79</c:f>
                <c:numCache>
                  <c:formatCode>General</c:formatCode>
                  <c:ptCount val="7"/>
                  <c:pt idx="0">
                    <c:v>2.6865721639703688E-2</c:v>
                  </c:pt>
                  <c:pt idx="2">
                    <c:v>2.0980253656919919E-2</c:v>
                  </c:pt>
                  <c:pt idx="3">
                    <c:v>2.8644875468500631E-2</c:v>
                  </c:pt>
                  <c:pt idx="4">
                    <c:v>2.0143760563084728E-2</c:v>
                  </c:pt>
                  <c:pt idx="5">
                    <c:v>6.5615831475620848E-2</c:v>
                  </c:pt>
                  <c:pt idx="6">
                    <c:v>3.8387512492519038E-2</c:v>
                  </c:pt>
                </c:numCache>
              </c:numRef>
            </c:plus>
            <c:minus>
              <c:numRef>
                <c:f>Datos!$CF$79:$CL$79</c:f>
                <c:numCache>
                  <c:formatCode>General</c:formatCode>
                  <c:ptCount val="7"/>
                  <c:pt idx="0">
                    <c:v>2.6865721639703688E-2</c:v>
                  </c:pt>
                  <c:pt idx="2">
                    <c:v>2.0980253656919919E-2</c:v>
                  </c:pt>
                  <c:pt idx="3">
                    <c:v>2.8644875468500631E-2</c:v>
                  </c:pt>
                  <c:pt idx="4">
                    <c:v>2.0143760563084728E-2</c:v>
                  </c:pt>
                  <c:pt idx="5">
                    <c:v>6.5615831475620848E-2</c:v>
                  </c:pt>
                  <c:pt idx="6">
                    <c:v>3.8387512492519038E-2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Datos!$CF$78:$CL$78</c:f>
              <c:numCache>
                <c:formatCode>0.00</c:formatCode>
                <c:ptCount val="7"/>
                <c:pt idx="0">
                  <c:v>0.51866286818824292</c:v>
                </c:pt>
                <c:pt idx="2">
                  <c:v>0.51104768849088056</c:v>
                </c:pt>
                <c:pt idx="3">
                  <c:v>0.51219092674846145</c:v>
                </c:pt>
                <c:pt idx="4">
                  <c:v>0.52757879021419762</c:v>
                </c:pt>
                <c:pt idx="5">
                  <c:v>0.58790992204187831</c:v>
                </c:pt>
                <c:pt idx="6">
                  <c:v>0.53156077731703133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FDF-C44C-A868-79B2AD65C8E8}"/>
            </c:ext>
          </c:extLst>
        </c:ser>
        <c:ser>
          <c:idx val="7"/>
          <c:order val="7"/>
          <c:tx>
            <c:v>4/Agua + Rueda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Datos!$CF$90:$CL$90</c:f>
                <c:numCache>
                  <c:formatCode>General</c:formatCode>
                  <c:ptCount val="7"/>
                  <c:pt idx="0">
                    <c:v>5.5733056216539872E-2</c:v>
                  </c:pt>
                  <c:pt idx="2">
                    <c:v>2.1449232798456667E-2</c:v>
                  </c:pt>
                  <c:pt idx="3">
                    <c:v>2.1122709439642263E-2</c:v>
                  </c:pt>
                  <c:pt idx="4">
                    <c:v>6.1377208117762927E-2</c:v>
                  </c:pt>
                  <c:pt idx="5">
                    <c:v>2.0346031950765012E-2</c:v>
                  </c:pt>
                  <c:pt idx="6">
                    <c:v>5.8037141954545776E-2</c:v>
                  </c:pt>
                </c:numCache>
              </c:numRef>
            </c:plus>
            <c:minus>
              <c:numRef>
                <c:f>Datos!$CF$90:$CL$90</c:f>
                <c:numCache>
                  <c:formatCode>General</c:formatCode>
                  <c:ptCount val="7"/>
                  <c:pt idx="0">
                    <c:v>5.5733056216539872E-2</c:v>
                  </c:pt>
                  <c:pt idx="2">
                    <c:v>2.1449232798456667E-2</c:v>
                  </c:pt>
                  <c:pt idx="3">
                    <c:v>2.1122709439642263E-2</c:v>
                  </c:pt>
                  <c:pt idx="4">
                    <c:v>6.1377208117762927E-2</c:v>
                  </c:pt>
                  <c:pt idx="5">
                    <c:v>2.0346031950765012E-2</c:v>
                  </c:pt>
                  <c:pt idx="6">
                    <c:v>5.8037141954545776E-2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Datos!$CF$89:$CL$89</c:f>
              <c:numCache>
                <c:formatCode>0.00</c:formatCode>
                <c:ptCount val="7"/>
                <c:pt idx="0">
                  <c:v>0.49192261999420134</c:v>
                </c:pt>
                <c:pt idx="2">
                  <c:v>0.56976119772172351</c:v>
                </c:pt>
                <c:pt idx="3">
                  <c:v>0.50740623506927751</c:v>
                </c:pt>
                <c:pt idx="4">
                  <c:v>0.57944551938672673</c:v>
                </c:pt>
                <c:pt idx="5">
                  <c:v>0.47667462000706939</c:v>
                </c:pt>
                <c:pt idx="6">
                  <c:v>0.58258862249693444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FDF-C44C-A868-79B2AD65C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236936"/>
        <c:axId val="499232184"/>
      </c:lineChart>
      <c:catAx>
        <c:axId val="368236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9232184"/>
        <c:crosses val="autoZero"/>
        <c:auto val="1"/>
        <c:lblAlgn val="ctr"/>
        <c:lblOffset val="100"/>
        <c:noMultiLvlLbl val="0"/>
      </c:catAx>
      <c:valAx>
        <c:axId val="499232184"/>
        <c:scaling>
          <c:orientation val="minMax"/>
          <c:max val="1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Preferencia por Alcohol</a:t>
                </a:r>
              </a:p>
            </c:rich>
          </c:tx>
          <c:layout>
            <c:manualLayout>
              <c:xMode val="edge"/>
              <c:yMode val="edge"/>
              <c:x val="2.3617442659444519E-2"/>
              <c:y val="0.224861258138543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823693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66447633462955902"/>
          <c:y val="0.30028823137355404"/>
          <c:w val="0.33419797057830786"/>
          <c:h val="0.388521801989181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6736628798755743"/>
          <c:y val="0.13322949358180958"/>
          <c:w val="0.64643436336639826"/>
          <c:h val="0.72945074449203429"/>
        </c:manualLayout>
      </c:layout>
      <c:barChart>
        <c:barDir val="col"/>
        <c:grouping val="clustered"/>
        <c:varyColors val="0"/>
        <c:ser>
          <c:idx val="0"/>
          <c:order val="0"/>
          <c:tx>
            <c:v>32/Alcohol + Rueda</c:v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87E-7344-B43F-08929949D3C4}"/>
              </c:ext>
            </c:extLst>
          </c:dPt>
          <c:errBars>
            <c:errBarType val="plus"/>
            <c:errValType val="cust"/>
            <c:noEndCap val="0"/>
            <c:plus>
              <c:numRef>
                <c:f>(Datos!$AE$24,Datos!$AK$24)</c:f>
                <c:numCache>
                  <c:formatCode>General</c:formatCode>
                  <c:ptCount val="2"/>
                  <c:pt idx="0">
                    <c:v>0.96085396226424002</c:v>
                  </c:pt>
                  <c:pt idx="1">
                    <c:v>1.2466840489148747</c:v>
                  </c:pt>
                </c:numCache>
              </c:numRef>
            </c:plus>
            <c:minus>
              <c:numRef>
                <c:f>(Datos!$AE$24,Datos!$AK$24)</c:f>
                <c:numCache>
                  <c:formatCode>General</c:formatCode>
                  <c:ptCount val="2"/>
                  <c:pt idx="0">
                    <c:v>0.96085396226424002</c:v>
                  </c:pt>
                  <c:pt idx="1">
                    <c:v>1.2466840489148747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(Datos!$AE$3,Datos!$AK$3)</c:f>
              <c:strCache>
                <c:ptCount val="2"/>
                <c:pt idx="0">
                  <c:v>T</c:v>
                </c:pt>
                <c:pt idx="1">
                  <c:v>POST 11-15</c:v>
                </c:pt>
              </c:strCache>
            </c:strRef>
          </c:cat>
          <c:val>
            <c:numRef>
              <c:f>(Datos!$AE$23,Datos!$AK$23)</c:f>
              <c:numCache>
                <c:formatCode>0.00</c:formatCode>
                <c:ptCount val="2"/>
                <c:pt idx="0">
                  <c:v>9.756656141512881</c:v>
                </c:pt>
                <c:pt idx="1">
                  <c:v>10.065948883314078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7E-7344-B43F-08929949D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8856848"/>
        <c:axId val="519153583"/>
      </c:barChart>
      <c:catAx>
        <c:axId val="1468856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19153583"/>
        <c:crosses val="autoZero"/>
        <c:auto val="1"/>
        <c:lblAlgn val="ctr"/>
        <c:lblOffset val="100"/>
        <c:noMultiLvlLbl val="0"/>
      </c:catAx>
      <c:valAx>
        <c:axId val="519153583"/>
        <c:scaling>
          <c:orientation val="minMax"/>
          <c:max val="35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 sz="1400"/>
                  <a:t>Consumo de alcohol</a:t>
                </a:r>
                <a:r>
                  <a:rPr lang="es-ES_tradnl" sz="1400" baseline="0"/>
                  <a:t> (ml/kg)</a:t>
                </a:r>
                <a:endParaRPr lang="es-ES_tradnl" sz="1400"/>
              </a:p>
            </c:rich>
          </c:tx>
          <c:layout>
            <c:manualLayout>
              <c:xMode val="edge"/>
              <c:yMode val="edge"/>
              <c:x val="2.6707147214782283E-2"/>
              <c:y val="0.24598766088148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68856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6477068232750205"/>
          <c:y val="0.13322949358180958"/>
          <c:w val="0.67498602562700727"/>
          <c:h val="0.72945074449203429"/>
        </c:manualLayout>
      </c:layout>
      <c:barChart>
        <c:barDir val="col"/>
        <c:grouping val="clustered"/>
        <c:varyColors val="0"/>
        <c:ser>
          <c:idx val="0"/>
          <c:order val="0"/>
          <c:tx>
            <c:v>4/Alcohol</c:v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69F-5542-9315-33585063EBE5}"/>
              </c:ext>
            </c:extLst>
          </c:dPt>
          <c:errBars>
            <c:errBarType val="plus"/>
            <c:errValType val="cust"/>
            <c:noEndCap val="0"/>
            <c:plus>
              <c:numRef>
                <c:f>(Datos!$AE$35,Datos!$AK$35)</c:f>
                <c:numCache>
                  <c:formatCode>General</c:formatCode>
                  <c:ptCount val="2"/>
                  <c:pt idx="0">
                    <c:v>1.1635477150125002</c:v>
                  </c:pt>
                  <c:pt idx="1">
                    <c:v>3.4169162031702678</c:v>
                  </c:pt>
                </c:numCache>
              </c:numRef>
            </c:plus>
            <c:minus>
              <c:numRef>
                <c:f>(Datos!$AE$35,Datos!$AK$35)</c:f>
                <c:numCache>
                  <c:formatCode>General</c:formatCode>
                  <c:ptCount val="2"/>
                  <c:pt idx="0">
                    <c:v>1.1635477150125002</c:v>
                  </c:pt>
                  <c:pt idx="1">
                    <c:v>3.4169162031702678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(Datos!$AE$3,Datos!$AK$3)</c:f>
              <c:strCache>
                <c:ptCount val="2"/>
                <c:pt idx="0">
                  <c:v>T</c:v>
                </c:pt>
                <c:pt idx="1">
                  <c:v>POST 11-15</c:v>
                </c:pt>
              </c:strCache>
            </c:strRef>
          </c:cat>
          <c:val>
            <c:numRef>
              <c:f>(Datos!$AE$34,Datos!$AK$34)</c:f>
              <c:numCache>
                <c:formatCode>0.00</c:formatCode>
                <c:ptCount val="2"/>
                <c:pt idx="0">
                  <c:v>12.691787848680585</c:v>
                </c:pt>
                <c:pt idx="1">
                  <c:v>19.576587054880175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9F-5542-9315-33585063E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8856848"/>
        <c:axId val="519153583"/>
      </c:barChart>
      <c:catAx>
        <c:axId val="1468856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19153583"/>
        <c:crosses val="autoZero"/>
        <c:auto val="1"/>
        <c:lblAlgn val="ctr"/>
        <c:lblOffset val="100"/>
        <c:noMultiLvlLbl val="0"/>
      </c:catAx>
      <c:valAx>
        <c:axId val="519153583"/>
        <c:scaling>
          <c:orientation val="minMax"/>
          <c:max val="3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 sz="1400"/>
                  <a:t>Consumo de alcohol</a:t>
                </a:r>
                <a:r>
                  <a:rPr lang="es-ES_tradnl" sz="1400" baseline="0"/>
                  <a:t> (ml/kg)</a:t>
                </a:r>
                <a:endParaRPr lang="es-ES_tradnl" sz="1400"/>
              </a:p>
            </c:rich>
          </c:tx>
          <c:layout>
            <c:manualLayout>
              <c:xMode val="edge"/>
              <c:yMode val="edge"/>
              <c:x val="2.6707147214782283E-2"/>
              <c:y val="0.24598766088148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68856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6477068232750205"/>
          <c:y val="0.13322949358180958"/>
          <c:w val="0.67498602562700727"/>
          <c:h val="0.72945074449203429"/>
        </c:manualLayout>
      </c:layout>
      <c:barChart>
        <c:barDir val="col"/>
        <c:grouping val="clustered"/>
        <c:varyColors val="0"/>
        <c:ser>
          <c:idx val="0"/>
          <c:order val="0"/>
          <c:tx>
            <c:v>4/Alcohol + Rueda</c:v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EF1-C84A-BAAD-14A003D72721}"/>
              </c:ext>
            </c:extLst>
          </c:dPt>
          <c:errBars>
            <c:errBarType val="plus"/>
            <c:errValType val="cust"/>
            <c:noEndCap val="0"/>
            <c:plus>
              <c:numRef>
                <c:f>(Datos!$AE$46,Datos!$AK$46)</c:f>
                <c:numCache>
                  <c:formatCode>General</c:formatCode>
                  <c:ptCount val="2"/>
                  <c:pt idx="0">
                    <c:v>1.2712957176462067</c:v>
                  </c:pt>
                  <c:pt idx="1">
                    <c:v>4.1958667726809331</c:v>
                  </c:pt>
                </c:numCache>
              </c:numRef>
            </c:plus>
            <c:minus>
              <c:numRef>
                <c:f>(Datos!$AE$46,Datos!$AK$46)</c:f>
                <c:numCache>
                  <c:formatCode>General</c:formatCode>
                  <c:ptCount val="2"/>
                  <c:pt idx="0">
                    <c:v>1.2712957176462067</c:v>
                  </c:pt>
                  <c:pt idx="1">
                    <c:v>4.1958667726809331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(Datos!$AE$3,Datos!$AK$3)</c:f>
              <c:strCache>
                <c:ptCount val="2"/>
                <c:pt idx="0">
                  <c:v>T</c:v>
                </c:pt>
                <c:pt idx="1">
                  <c:v>POST 11-15</c:v>
                </c:pt>
              </c:strCache>
            </c:strRef>
          </c:cat>
          <c:val>
            <c:numRef>
              <c:f>(Datos!$AE$45,Datos!$AK$45)</c:f>
              <c:numCache>
                <c:formatCode>0.00</c:formatCode>
                <c:ptCount val="2"/>
                <c:pt idx="0">
                  <c:v>11.800750203495234</c:v>
                </c:pt>
                <c:pt idx="1">
                  <c:v>16.713076255742244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F1-C84A-BAAD-14A003D72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8856848"/>
        <c:axId val="519153583"/>
      </c:barChart>
      <c:catAx>
        <c:axId val="1468856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19153583"/>
        <c:crosses val="autoZero"/>
        <c:auto val="1"/>
        <c:lblAlgn val="ctr"/>
        <c:lblOffset val="100"/>
        <c:noMultiLvlLbl val="0"/>
      </c:catAx>
      <c:valAx>
        <c:axId val="519153583"/>
        <c:scaling>
          <c:orientation val="minMax"/>
          <c:max val="3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 sz="1400"/>
                  <a:t>Consumo de alcohol</a:t>
                </a:r>
                <a:r>
                  <a:rPr lang="es-ES_tradnl" sz="1400" baseline="0"/>
                  <a:t> (ml/kg)</a:t>
                </a:r>
                <a:endParaRPr lang="es-ES_tradnl" sz="1400"/>
              </a:p>
            </c:rich>
          </c:tx>
          <c:layout>
            <c:manualLayout>
              <c:xMode val="edge"/>
              <c:yMode val="edge"/>
              <c:x val="2.6707147214782283E-2"/>
              <c:y val="0.24598766088148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68856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Rueda</a:t>
            </a:r>
            <a:r>
              <a:rPr lang="en-US" baseline="0"/>
              <a:t> para correr</a:t>
            </a:r>
          </a:p>
        </c:rich>
      </c:tx>
      <c:layout>
        <c:manualLayout>
          <c:xMode val="edge"/>
          <c:yMode val="edge"/>
          <c:x val="0.34206060684299361"/>
          <c:y val="4.61804214611086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972223978016502"/>
          <c:y val="0.12632701159536025"/>
          <c:w val="0.56045738343113882"/>
          <c:h val="0.61329324242692695"/>
        </c:manualLayout>
      </c:layout>
      <c:lineChart>
        <c:grouping val="standard"/>
        <c:varyColors val="0"/>
        <c:ser>
          <c:idx val="0"/>
          <c:order val="0"/>
          <c:tx>
            <c:v>32/Alcohol + Rueda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Datos!$DP$24:$DV$24</c:f>
                <c:numCache>
                  <c:formatCode>General</c:formatCode>
                  <c:ptCount val="7"/>
                  <c:pt idx="0">
                    <c:v>204.90547327045823</c:v>
                  </c:pt>
                  <c:pt idx="2">
                    <c:v>259.24622879196744</c:v>
                  </c:pt>
                  <c:pt idx="3">
                    <c:v>318.45968221492114</c:v>
                  </c:pt>
                  <c:pt idx="4">
                    <c:v>297.43534711645435</c:v>
                  </c:pt>
                  <c:pt idx="5">
                    <c:v>266.52539412649912</c:v>
                  </c:pt>
                  <c:pt idx="6">
                    <c:v>276.50199802300574</c:v>
                  </c:pt>
                </c:numCache>
              </c:numRef>
            </c:plus>
            <c:minus>
              <c:numRef>
                <c:f>Datos!$DP$24:$DV$24</c:f>
                <c:numCache>
                  <c:formatCode>General</c:formatCode>
                  <c:ptCount val="7"/>
                  <c:pt idx="0">
                    <c:v>204.90547327045823</c:v>
                  </c:pt>
                  <c:pt idx="2">
                    <c:v>259.24622879196744</c:v>
                  </c:pt>
                  <c:pt idx="3">
                    <c:v>318.45968221492114</c:v>
                  </c:pt>
                  <c:pt idx="4">
                    <c:v>297.43534711645435</c:v>
                  </c:pt>
                  <c:pt idx="5">
                    <c:v>266.52539412649912</c:v>
                  </c:pt>
                  <c:pt idx="6">
                    <c:v>276.50199802300574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Datos!$DP$23:$DV$23</c:f>
              <c:numCache>
                <c:formatCode>0.00</c:formatCode>
                <c:ptCount val="7"/>
                <c:pt idx="0">
                  <c:v>392.41666666666669</c:v>
                </c:pt>
                <c:pt idx="2">
                  <c:v>516.5</c:v>
                </c:pt>
                <c:pt idx="3">
                  <c:v>661.625</c:v>
                </c:pt>
                <c:pt idx="4">
                  <c:v>574</c:v>
                </c:pt>
                <c:pt idx="5">
                  <c:v>584</c:v>
                </c:pt>
                <c:pt idx="6">
                  <c:v>539.625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14-B44B-BC30-CD5F352C6A8D}"/>
            </c:ext>
          </c:extLst>
        </c:ser>
        <c:ser>
          <c:idx val="1"/>
          <c:order val="1"/>
          <c:tx>
            <c:v>4/Alcohol + Rueda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Datos!$DP$46:$DV$46</c:f>
                <c:numCache>
                  <c:formatCode>General</c:formatCode>
                  <c:ptCount val="7"/>
                  <c:pt idx="0">
                    <c:v>153.9687653531231</c:v>
                  </c:pt>
                  <c:pt idx="2">
                    <c:v>139.35456288341823</c:v>
                  </c:pt>
                  <c:pt idx="3">
                    <c:v>193.24119250859235</c:v>
                  </c:pt>
                  <c:pt idx="4">
                    <c:v>179.24981943605169</c:v>
                  </c:pt>
                  <c:pt idx="5">
                    <c:v>198.74254253753952</c:v>
                  </c:pt>
                  <c:pt idx="6">
                    <c:v>166.89736340252438</c:v>
                  </c:pt>
                </c:numCache>
              </c:numRef>
            </c:plus>
            <c:minus>
              <c:numRef>
                <c:f>Datos!$DP$46:$DV$46</c:f>
                <c:numCache>
                  <c:formatCode>General</c:formatCode>
                  <c:ptCount val="7"/>
                  <c:pt idx="0">
                    <c:v>153.9687653531231</c:v>
                  </c:pt>
                  <c:pt idx="2">
                    <c:v>139.35456288341823</c:v>
                  </c:pt>
                  <c:pt idx="3">
                    <c:v>193.24119250859235</c:v>
                  </c:pt>
                  <c:pt idx="4">
                    <c:v>179.24981943605169</c:v>
                  </c:pt>
                  <c:pt idx="5">
                    <c:v>198.74254253753952</c:v>
                  </c:pt>
                  <c:pt idx="6">
                    <c:v>166.89736340252438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Datos!$DP$45:$DV$45</c:f>
              <c:numCache>
                <c:formatCode>0.00</c:formatCode>
                <c:ptCount val="7"/>
                <c:pt idx="0">
                  <c:v>553.125</c:v>
                </c:pt>
                <c:pt idx="2">
                  <c:v>583.125</c:v>
                </c:pt>
                <c:pt idx="3">
                  <c:v>732.875</c:v>
                </c:pt>
                <c:pt idx="4">
                  <c:v>764.375</c:v>
                </c:pt>
                <c:pt idx="5">
                  <c:v>757.25</c:v>
                </c:pt>
                <c:pt idx="6">
                  <c:v>747.875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14-B44B-BC30-CD5F352C6A8D}"/>
            </c:ext>
          </c:extLst>
        </c:ser>
        <c:ser>
          <c:idx val="2"/>
          <c:order val="2"/>
          <c:tx>
            <c:v>32/Agua + Rueda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Datos!$DP$68:$DV$68</c:f>
                <c:numCache>
                  <c:formatCode>General</c:formatCode>
                  <c:ptCount val="7"/>
                  <c:pt idx="0">
                    <c:v>254.94104856622761</c:v>
                  </c:pt>
                  <c:pt idx="2">
                    <c:v>290.40396356381126</c:v>
                  </c:pt>
                  <c:pt idx="3">
                    <c:v>313.14552969483236</c:v>
                  </c:pt>
                  <c:pt idx="4">
                    <c:v>327.4154607353957</c:v>
                  </c:pt>
                  <c:pt idx="5">
                    <c:v>304.83167193434099</c:v>
                  </c:pt>
                  <c:pt idx="6">
                    <c:v>301.44659782337186</c:v>
                  </c:pt>
                </c:numCache>
              </c:numRef>
            </c:plus>
            <c:minus>
              <c:numRef>
                <c:f>Datos!$DP$68:$DV$68</c:f>
                <c:numCache>
                  <c:formatCode>General</c:formatCode>
                  <c:ptCount val="7"/>
                  <c:pt idx="0">
                    <c:v>254.94104856622761</c:v>
                  </c:pt>
                  <c:pt idx="2">
                    <c:v>290.40396356381126</c:v>
                  </c:pt>
                  <c:pt idx="3">
                    <c:v>313.14552969483236</c:v>
                  </c:pt>
                  <c:pt idx="4">
                    <c:v>327.4154607353957</c:v>
                  </c:pt>
                  <c:pt idx="5">
                    <c:v>304.83167193434099</c:v>
                  </c:pt>
                  <c:pt idx="6">
                    <c:v>301.44659782337186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Datos!$DP$67:$DV$67</c:f>
              <c:numCache>
                <c:formatCode>0.00</c:formatCode>
                <c:ptCount val="7"/>
                <c:pt idx="0">
                  <c:v>554.625</c:v>
                </c:pt>
                <c:pt idx="2">
                  <c:v>664.375</c:v>
                </c:pt>
                <c:pt idx="3">
                  <c:v>795.875</c:v>
                </c:pt>
                <c:pt idx="4">
                  <c:v>816.75</c:v>
                </c:pt>
                <c:pt idx="5">
                  <c:v>795.25</c:v>
                </c:pt>
                <c:pt idx="6">
                  <c:v>814.875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14-B44B-BC30-CD5F352C6A8D}"/>
            </c:ext>
          </c:extLst>
        </c:ser>
        <c:ser>
          <c:idx val="3"/>
          <c:order val="3"/>
          <c:tx>
            <c:v>4/Agua + Rueda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Datos!$DP$90:$DV$90</c:f>
                <c:numCache>
                  <c:formatCode>General</c:formatCode>
                  <c:ptCount val="7"/>
                  <c:pt idx="0">
                    <c:v>350.40967484956036</c:v>
                  </c:pt>
                  <c:pt idx="2">
                    <c:v>360.08122843523591</c:v>
                  </c:pt>
                  <c:pt idx="3">
                    <c:v>401.29960474420739</c:v>
                  </c:pt>
                  <c:pt idx="4">
                    <c:v>395.10624418810255</c:v>
                  </c:pt>
                  <c:pt idx="5">
                    <c:v>402.50483304551761</c:v>
                  </c:pt>
                  <c:pt idx="6">
                    <c:v>428.75719225537699</c:v>
                  </c:pt>
                </c:numCache>
              </c:numRef>
            </c:plus>
            <c:minus>
              <c:numRef>
                <c:f>Datos!$DP$90:$DV$90</c:f>
                <c:numCache>
                  <c:formatCode>General</c:formatCode>
                  <c:ptCount val="7"/>
                  <c:pt idx="0">
                    <c:v>350.40967484956036</c:v>
                  </c:pt>
                  <c:pt idx="2">
                    <c:v>360.08122843523591</c:v>
                  </c:pt>
                  <c:pt idx="3">
                    <c:v>401.29960474420739</c:v>
                  </c:pt>
                  <c:pt idx="4">
                    <c:v>395.10624418810255</c:v>
                  </c:pt>
                  <c:pt idx="5">
                    <c:v>402.50483304551761</c:v>
                  </c:pt>
                  <c:pt idx="6">
                    <c:v>428.75719225537699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Datos!$DP$89:$DV$89</c:f>
              <c:numCache>
                <c:formatCode>0.00</c:formatCode>
                <c:ptCount val="7"/>
                <c:pt idx="0">
                  <c:v>740.79166666666663</c:v>
                </c:pt>
                <c:pt idx="2">
                  <c:v>773.75</c:v>
                </c:pt>
                <c:pt idx="3">
                  <c:v>896.875</c:v>
                </c:pt>
                <c:pt idx="4">
                  <c:v>944.125</c:v>
                </c:pt>
                <c:pt idx="5">
                  <c:v>957.375</c:v>
                </c:pt>
                <c:pt idx="6">
                  <c:v>1028.125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14-B44B-BC30-CD5F352C6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236936"/>
        <c:axId val="499232184"/>
      </c:lineChart>
      <c:catAx>
        <c:axId val="368236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9232184"/>
        <c:crosses val="autoZero"/>
        <c:auto val="1"/>
        <c:lblAlgn val="ctr"/>
        <c:lblOffset val="100"/>
        <c:noMultiLvlLbl val="0"/>
      </c:catAx>
      <c:valAx>
        <c:axId val="4992321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Número</a:t>
                </a:r>
                <a:r>
                  <a:rPr lang="en-US" baseline="0"/>
                  <a:t> de vueltas</a:t>
                </a:r>
              </a:p>
            </c:rich>
          </c:tx>
          <c:layout>
            <c:manualLayout>
              <c:xMode val="edge"/>
              <c:yMode val="edge"/>
              <c:x val="2.7256712078537072E-2"/>
              <c:y val="0.2678262508200763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823693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72772361571923472"/>
          <c:y val="0.23778586351136938"/>
          <c:w val="0.18366013475404266"/>
          <c:h val="0.477906792791702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6477068232750205"/>
          <c:y val="0.13322949358180958"/>
          <c:w val="0.67498602562700727"/>
          <c:h val="0.72945074449203429"/>
        </c:manualLayout>
      </c:layout>
      <c:barChart>
        <c:barDir val="col"/>
        <c:grouping val="clustered"/>
        <c:varyColors val="0"/>
        <c:ser>
          <c:idx val="0"/>
          <c:order val="0"/>
          <c:tx>
            <c:v>32/Alcohol</c:v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1E9-5F49-B41E-358B6B816E23}"/>
              </c:ext>
            </c:extLst>
          </c:dPt>
          <c:errBars>
            <c:errBarType val="plus"/>
            <c:errValType val="cust"/>
            <c:noEndCap val="0"/>
            <c:plus>
              <c:numRef>
                <c:f>([2]Datos!$AD$13,[2]Datos!$AJ$13)</c:f>
                <c:numCache>
                  <c:formatCode>General</c:formatCode>
                  <c:ptCount val="2"/>
                  <c:pt idx="0">
                    <c:v>2.2713307561504847</c:v>
                  </c:pt>
                  <c:pt idx="1">
                    <c:v>5.5813658682777989</c:v>
                  </c:pt>
                </c:numCache>
              </c:numRef>
            </c:plus>
            <c:minus>
              <c:numRef>
                <c:f>([2]Datos!$AD$13,[2]Datos!$AJ$13)</c:f>
                <c:numCache>
                  <c:formatCode>General</c:formatCode>
                  <c:ptCount val="2"/>
                  <c:pt idx="0">
                    <c:v>2.2713307561504847</c:v>
                  </c:pt>
                  <c:pt idx="1">
                    <c:v>5.5813658682777989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([2]Datos!$AD$3,[2]Datos!$AJ$3)</c:f>
              <c:strCache>
                <c:ptCount val="2"/>
                <c:pt idx="0">
                  <c:v>T</c:v>
                </c:pt>
                <c:pt idx="1">
                  <c:v>POST 1-5</c:v>
                </c:pt>
              </c:strCache>
            </c:strRef>
          </c:cat>
          <c:val>
            <c:numRef>
              <c:f>([2]Datos!$AD$12,[2]Datos!$AJ$12)</c:f>
              <c:numCache>
                <c:formatCode>General</c:formatCode>
                <c:ptCount val="2"/>
                <c:pt idx="0">
                  <c:v>14.341186510211916</c:v>
                </c:pt>
                <c:pt idx="1">
                  <c:v>26.145891434362042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E9-5F49-B41E-358B6B816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8856848"/>
        <c:axId val="519153583"/>
      </c:barChart>
      <c:catAx>
        <c:axId val="1468856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19153583"/>
        <c:crosses val="autoZero"/>
        <c:auto val="1"/>
        <c:lblAlgn val="ctr"/>
        <c:lblOffset val="100"/>
        <c:noMultiLvlLbl val="0"/>
      </c:catAx>
      <c:valAx>
        <c:axId val="519153583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 sz="1400"/>
                  <a:t>Consumo de alcohol</a:t>
                </a:r>
                <a:r>
                  <a:rPr lang="es-ES_tradnl" sz="1400" baseline="0"/>
                  <a:t> (ml/kg)</a:t>
                </a:r>
                <a:endParaRPr lang="es-ES_tradnl" sz="1400"/>
              </a:p>
            </c:rich>
          </c:tx>
          <c:layout>
            <c:manualLayout>
              <c:xMode val="edge"/>
              <c:yMode val="edge"/>
              <c:x val="2.6707147214782283E-2"/>
              <c:y val="0.24598766088148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68856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600">
                <a:solidFill>
                  <a:sysClr val="windowText" lastClr="000000"/>
                </a:solidFill>
              </a:rPr>
              <a:t>Preference</a:t>
            </a:r>
            <a:r>
              <a:rPr lang="es-ES" sz="1600" baseline="0">
                <a:solidFill>
                  <a:sysClr val="windowText" lastClr="000000"/>
                </a:solidFill>
              </a:rPr>
              <a:t> Test</a:t>
            </a:r>
            <a:endParaRPr lang="es-ES" sz="16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barras juntos'!$G$3</c:f>
              <c:strCache>
                <c:ptCount val="1"/>
                <c:pt idx="0">
                  <c:v>PRE 8-10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('Grafico barras juntos'!$C$5,'Grafico barras juntos'!$C$8)</c:f>
                <c:numCache>
                  <c:formatCode>General</c:formatCode>
                  <c:ptCount val="2"/>
                  <c:pt idx="0">
                    <c:v>2.2713307561504847</c:v>
                  </c:pt>
                  <c:pt idx="1">
                    <c:v>0.96085396226424002</c:v>
                  </c:pt>
                </c:numCache>
              </c:numRef>
            </c:plus>
            <c:minus>
              <c:numRef>
                <c:f>('Grafico barras juntos'!$C$5,'Grafico barras juntos'!$C$8)</c:f>
                <c:numCache>
                  <c:formatCode>General</c:formatCode>
                  <c:ptCount val="2"/>
                  <c:pt idx="0">
                    <c:v>2.2713307561504847</c:v>
                  </c:pt>
                  <c:pt idx="1">
                    <c:v>0.96085396226424002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'Grafico barras juntos'!$H$2:$I$2</c:f>
              <c:strCache>
                <c:ptCount val="2"/>
                <c:pt idx="0">
                  <c:v>32/Alcohol</c:v>
                </c:pt>
                <c:pt idx="1">
                  <c:v>32/ Alcohol + Wheel</c:v>
                </c:pt>
              </c:strCache>
            </c:strRef>
          </c:cat>
          <c:val>
            <c:numRef>
              <c:f>'Grafico barras juntos'!$H$3:$I$3</c:f>
              <c:numCache>
                <c:formatCode>0.00</c:formatCode>
                <c:ptCount val="2"/>
                <c:pt idx="0">
                  <c:v>14.341186510211916</c:v>
                </c:pt>
                <c:pt idx="1">
                  <c:v>9.756656141512881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A9-6A49-82DF-4E93DB72127A}"/>
            </c:ext>
          </c:extLst>
        </c:ser>
        <c:ser>
          <c:idx val="1"/>
          <c:order val="1"/>
          <c:tx>
            <c:strRef>
              <c:f>'Grafico barras juntos'!$G$4</c:f>
              <c:strCache>
                <c:ptCount val="1"/>
                <c:pt idx="0">
                  <c:v>POST 11-15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('Grafico barras juntos'!$D$5,'Grafico barras juntos'!$D$8)</c:f>
                <c:numCache>
                  <c:formatCode>General</c:formatCode>
                  <c:ptCount val="2"/>
                  <c:pt idx="0">
                    <c:v>5.5813658682777989</c:v>
                  </c:pt>
                  <c:pt idx="1">
                    <c:v>1.2466840489148747</c:v>
                  </c:pt>
                </c:numCache>
              </c:numRef>
            </c:plus>
            <c:minus>
              <c:numRef>
                <c:f>('Grafico barras juntos'!$D$5,'Grafico barras juntos'!$D$8)</c:f>
                <c:numCache>
                  <c:formatCode>General</c:formatCode>
                  <c:ptCount val="2"/>
                  <c:pt idx="0">
                    <c:v>5.5813658682777989</c:v>
                  </c:pt>
                  <c:pt idx="1">
                    <c:v>1.2466840489148747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'Grafico barras juntos'!$H$2:$I$2</c:f>
              <c:strCache>
                <c:ptCount val="2"/>
                <c:pt idx="0">
                  <c:v>32/Alcohol</c:v>
                </c:pt>
                <c:pt idx="1">
                  <c:v>32/ Alcohol + Wheel</c:v>
                </c:pt>
              </c:strCache>
            </c:strRef>
          </c:cat>
          <c:val>
            <c:numRef>
              <c:f>'Grafico barras juntos'!$H$4:$I$4</c:f>
              <c:numCache>
                <c:formatCode>0.00</c:formatCode>
                <c:ptCount val="2"/>
                <c:pt idx="0">
                  <c:v>26.145891434362042</c:v>
                </c:pt>
                <c:pt idx="1">
                  <c:v>10.065948883314078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A9-6A49-82DF-4E93DB721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1805408"/>
        <c:axId val="1761793776"/>
      </c:barChart>
      <c:catAx>
        <c:axId val="17618054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>
                    <a:solidFill>
                      <a:sysClr val="windowText" lastClr="000000"/>
                    </a:solidFill>
                  </a:rPr>
                  <a:t>Groups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61793776"/>
        <c:crosses val="autoZero"/>
        <c:auto val="1"/>
        <c:lblAlgn val="ctr"/>
        <c:lblOffset val="100"/>
        <c:noMultiLvlLbl val="0"/>
      </c:catAx>
      <c:valAx>
        <c:axId val="176179377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 sz="1400">
                    <a:solidFill>
                      <a:sysClr val="windowText" lastClr="000000"/>
                    </a:solidFill>
                  </a:rPr>
                  <a:t>Average</a:t>
                </a:r>
                <a:r>
                  <a:rPr lang="es-ES_tradnl" sz="1400" baseline="0">
                    <a:solidFill>
                      <a:sysClr val="windowText" lastClr="000000"/>
                    </a:solidFill>
                  </a:rPr>
                  <a:t> alcohol consumption (ml/kg)</a:t>
                </a:r>
              </a:p>
            </c:rich>
          </c:tx>
          <c:layout>
            <c:manualLayout>
              <c:xMode val="edge"/>
              <c:yMode val="edge"/>
              <c:x val="1.9242692333509798E-2"/>
              <c:y val="9.774699991019594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61805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2966951006124237"/>
          <c:y val="0.18113371245261004"/>
          <c:w val="0.19343853893263341"/>
          <c:h val="0.152199620880723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>
                <a:solidFill>
                  <a:sysClr val="windowText" lastClr="000000"/>
                </a:solidFill>
              </a:rPr>
              <a:t>Induction</a:t>
            </a:r>
            <a:r>
              <a:rPr lang="en-US" sz="1600" baseline="0">
                <a:solidFill>
                  <a:sysClr val="windowText" lastClr="000000"/>
                </a:solidFill>
              </a:rPr>
              <a:t> Task (Reward Downshift)</a:t>
            </a:r>
          </a:p>
        </c:rich>
      </c:tx>
      <c:layout>
        <c:manualLayout>
          <c:xMode val="edge"/>
          <c:yMode val="edge"/>
          <c:x val="0.24253235901119261"/>
          <c:y val="2.5498188519192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972223978016502"/>
          <c:y val="0.12632701159536025"/>
          <c:w val="0.56045738343113882"/>
          <c:h val="0.61329324242692695"/>
        </c:manualLayout>
      </c:layout>
      <c:lineChart>
        <c:grouping val="standard"/>
        <c:varyColors val="0"/>
        <c:ser>
          <c:idx val="0"/>
          <c:order val="0"/>
          <c:tx>
            <c:strRef>
              <c:f>Datos!$A$4</c:f>
              <c:strCache>
                <c:ptCount val="1"/>
                <c:pt idx="0">
                  <c:v>32/Alcohol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Datos!$M$13:$S$13</c:f>
                <c:numCache>
                  <c:formatCode>General</c:formatCode>
                  <c:ptCount val="7"/>
                  <c:pt idx="0">
                    <c:v>73.905928784663615</c:v>
                  </c:pt>
                  <c:pt idx="2">
                    <c:v>106.99865444748092</c:v>
                  </c:pt>
                  <c:pt idx="3">
                    <c:v>196.1820799210337</c:v>
                  </c:pt>
                  <c:pt idx="4">
                    <c:v>167.90350518548271</c:v>
                  </c:pt>
                  <c:pt idx="5">
                    <c:v>127.85188661382469</c:v>
                  </c:pt>
                  <c:pt idx="6">
                    <c:v>122.4228255444454</c:v>
                  </c:pt>
                </c:numCache>
              </c:numRef>
            </c:plus>
            <c:minus>
              <c:numRef>
                <c:f>Datos!$M$13:$S$13</c:f>
                <c:numCache>
                  <c:formatCode>General</c:formatCode>
                  <c:ptCount val="7"/>
                  <c:pt idx="0">
                    <c:v>73.905928784663615</c:v>
                  </c:pt>
                  <c:pt idx="2">
                    <c:v>106.99865444748092</c:v>
                  </c:pt>
                  <c:pt idx="3">
                    <c:v>196.1820799210337</c:v>
                  </c:pt>
                  <c:pt idx="4">
                    <c:v>167.90350518548271</c:v>
                  </c:pt>
                  <c:pt idx="5">
                    <c:v>127.85188661382469</c:v>
                  </c:pt>
                  <c:pt idx="6">
                    <c:v>122.4228255444454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Datos!$M$12:$S$12</c:f>
              <c:numCache>
                <c:formatCode>0.00</c:formatCode>
                <c:ptCount val="7"/>
                <c:pt idx="0">
                  <c:v>982.08333333333337</c:v>
                </c:pt>
                <c:pt idx="2">
                  <c:v>667.625</c:v>
                </c:pt>
                <c:pt idx="3">
                  <c:v>666.875</c:v>
                </c:pt>
                <c:pt idx="4">
                  <c:v>711.125</c:v>
                </c:pt>
                <c:pt idx="5">
                  <c:v>1118.375</c:v>
                </c:pt>
                <c:pt idx="6">
                  <c:v>1257.75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62-4685-A0E6-962604940EC3}"/>
            </c:ext>
          </c:extLst>
        </c:ser>
        <c:ser>
          <c:idx val="1"/>
          <c:order val="1"/>
          <c:tx>
            <c:strRef>
              <c:f>Datos!$A$15</c:f>
              <c:strCache>
                <c:ptCount val="1"/>
                <c:pt idx="0">
                  <c:v>32/Alcohol + Wheel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Datos!$M$24:$S$24</c:f>
                <c:numCache>
                  <c:formatCode>General</c:formatCode>
                  <c:ptCount val="7"/>
                  <c:pt idx="0">
                    <c:v>161.36631940308479</c:v>
                  </c:pt>
                  <c:pt idx="2">
                    <c:v>109.43372913059561</c:v>
                  </c:pt>
                  <c:pt idx="3">
                    <c:v>160.27291874219691</c:v>
                  </c:pt>
                  <c:pt idx="4">
                    <c:v>147.88566408836638</c:v>
                  </c:pt>
                  <c:pt idx="5">
                    <c:v>162.98054633036071</c:v>
                  </c:pt>
                  <c:pt idx="6">
                    <c:v>168.50198705907636</c:v>
                  </c:pt>
                </c:numCache>
              </c:numRef>
            </c:plus>
            <c:minus>
              <c:numRef>
                <c:f>Datos!$M$24:$S$24</c:f>
                <c:numCache>
                  <c:formatCode>General</c:formatCode>
                  <c:ptCount val="7"/>
                  <c:pt idx="0">
                    <c:v>161.36631940308479</c:v>
                  </c:pt>
                  <c:pt idx="2">
                    <c:v>109.43372913059561</c:v>
                  </c:pt>
                  <c:pt idx="3">
                    <c:v>160.27291874219691</c:v>
                  </c:pt>
                  <c:pt idx="4">
                    <c:v>147.88566408836638</c:v>
                  </c:pt>
                  <c:pt idx="5">
                    <c:v>162.98054633036071</c:v>
                  </c:pt>
                  <c:pt idx="6">
                    <c:v>168.50198705907636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Datos!$M$23:$S$23</c:f>
              <c:numCache>
                <c:formatCode>0.00</c:formatCode>
                <c:ptCount val="7"/>
                <c:pt idx="0">
                  <c:v>1017.2916666666667</c:v>
                </c:pt>
                <c:pt idx="2">
                  <c:v>582.25</c:v>
                </c:pt>
                <c:pt idx="3">
                  <c:v>773.875</c:v>
                </c:pt>
                <c:pt idx="4">
                  <c:v>587.75</c:v>
                </c:pt>
                <c:pt idx="5">
                  <c:v>971.875</c:v>
                </c:pt>
                <c:pt idx="6">
                  <c:v>1125.75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62-4685-A0E6-962604940EC3}"/>
            </c:ext>
          </c:extLst>
        </c:ser>
        <c:ser>
          <c:idx val="4"/>
          <c:order val="2"/>
          <c:tx>
            <c:strRef>
              <c:f>Datos!$A$48</c:f>
              <c:strCache>
                <c:ptCount val="1"/>
                <c:pt idx="0">
                  <c:v>32/Water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Datos!$M$57:$S$57</c:f>
                <c:numCache>
                  <c:formatCode>General</c:formatCode>
                  <c:ptCount val="7"/>
                  <c:pt idx="0">
                    <c:v>103.39161183009686</c:v>
                  </c:pt>
                  <c:pt idx="2">
                    <c:v>100.4630351351751</c:v>
                  </c:pt>
                  <c:pt idx="3">
                    <c:v>131.21873777344888</c:v>
                  </c:pt>
                  <c:pt idx="4">
                    <c:v>88.853799962956799</c:v>
                  </c:pt>
                  <c:pt idx="5">
                    <c:v>189.7794714078874</c:v>
                  </c:pt>
                  <c:pt idx="6">
                    <c:v>216.28448837287033</c:v>
                  </c:pt>
                </c:numCache>
              </c:numRef>
            </c:plus>
            <c:minus>
              <c:numRef>
                <c:f>Datos!$M$57:$S$57</c:f>
                <c:numCache>
                  <c:formatCode>General</c:formatCode>
                  <c:ptCount val="7"/>
                  <c:pt idx="0">
                    <c:v>103.39161183009686</c:v>
                  </c:pt>
                  <c:pt idx="2">
                    <c:v>100.4630351351751</c:v>
                  </c:pt>
                  <c:pt idx="3">
                    <c:v>131.21873777344888</c:v>
                  </c:pt>
                  <c:pt idx="4">
                    <c:v>88.853799962956799</c:v>
                  </c:pt>
                  <c:pt idx="5">
                    <c:v>189.7794714078874</c:v>
                  </c:pt>
                  <c:pt idx="6">
                    <c:v>216.28448837287033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Datos!$M$56:$S$56</c:f>
              <c:numCache>
                <c:formatCode>0.00</c:formatCode>
                <c:ptCount val="7"/>
                <c:pt idx="0">
                  <c:v>866.33333333333326</c:v>
                </c:pt>
                <c:pt idx="2">
                  <c:v>540</c:v>
                </c:pt>
                <c:pt idx="3">
                  <c:v>656.5</c:v>
                </c:pt>
                <c:pt idx="4">
                  <c:v>789.375</c:v>
                </c:pt>
                <c:pt idx="5">
                  <c:v>838.375</c:v>
                </c:pt>
                <c:pt idx="6">
                  <c:v>924.125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C62-4685-A0E6-962604940EC3}"/>
            </c:ext>
          </c:extLst>
        </c:ser>
        <c:ser>
          <c:idx val="5"/>
          <c:order val="3"/>
          <c:tx>
            <c:strRef>
              <c:f>Datos!$A$59</c:f>
              <c:strCache>
                <c:ptCount val="1"/>
                <c:pt idx="0">
                  <c:v>32/Water + Wheel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Datos!$M$68:$S$68</c:f>
                <c:numCache>
                  <c:formatCode>General</c:formatCode>
                  <c:ptCount val="7"/>
                  <c:pt idx="0">
                    <c:v>133.70489893792237</c:v>
                  </c:pt>
                  <c:pt idx="2">
                    <c:v>105.40207879489718</c:v>
                  </c:pt>
                  <c:pt idx="3">
                    <c:v>121.45983316071435</c:v>
                  </c:pt>
                  <c:pt idx="4">
                    <c:v>61.144424316531101</c:v>
                  </c:pt>
                  <c:pt idx="5">
                    <c:v>141.65765289951685</c:v>
                  </c:pt>
                  <c:pt idx="6">
                    <c:v>136.54590247291515</c:v>
                  </c:pt>
                </c:numCache>
              </c:numRef>
            </c:plus>
            <c:minus>
              <c:numRef>
                <c:f>Datos!$M$68:$S$68</c:f>
                <c:numCache>
                  <c:formatCode>General</c:formatCode>
                  <c:ptCount val="7"/>
                  <c:pt idx="0">
                    <c:v>133.70489893792237</c:v>
                  </c:pt>
                  <c:pt idx="2">
                    <c:v>105.40207879489718</c:v>
                  </c:pt>
                  <c:pt idx="3">
                    <c:v>121.45983316071435</c:v>
                  </c:pt>
                  <c:pt idx="4">
                    <c:v>61.144424316531101</c:v>
                  </c:pt>
                  <c:pt idx="5">
                    <c:v>141.65765289951685</c:v>
                  </c:pt>
                  <c:pt idx="6">
                    <c:v>136.54590247291515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Datos!$M$67:$S$67</c:f>
              <c:numCache>
                <c:formatCode>0.00</c:formatCode>
                <c:ptCount val="7"/>
                <c:pt idx="0">
                  <c:v>1040.1666666666665</c:v>
                </c:pt>
                <c:pt idx="2">
                  <c:v>687.25</c:v>
                </c:pt>
                <c:pt idx="3">
                  <c:v>1057.25</c:v>
                </c:pt>
                <c:pt idx="4">
                  <c:v>1026.625</c:v>
                </c:pt>
                <c:pt idx="5">
                  <c:v>1177.625</c:v>
                </c:pt>
                <c:pt idx="6">
                  <c:v>1099.625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62-4685-A0E6-962604940EC3}"/>
            </c:ext>
          </c:extLst>
        </c:ser>
        <c:ser>
          <c:idx val="6"/>
          <c:order val="4"/>
          <c:tx>
            <c:strRef>
              <c:f>Datos!$A$70</c:f>
              <c:strCache>
                <c:ptCount val="1"/>
                <c:pt idx="0">
                  <c:v>4/Water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Datos!$M$79:$S$79</c:f>
                <c:numCache>
                  <c:formatCode>General</c:formatCode>
                  <c:ptCount val="7"/>
                  <c:pt idx="0">
                    <c:v>117.48654832659933</c:v>
                  </c:pt>
                  <c:pt idx="2">
                    <c:v>189.51153729484955</c:v>
                  </c:pt>
                  <c:pt idx="3">
                    <c:v>69.939259361248602</c:v>
                  </c:pt>
                  <c:pt idx="4">
                    <c:v>106.9925627421965</c:v>
                  </c:pt>
                  <c:pt idx="5">
                    <c:v>163.20076921212279</c:v>
                  </c:pt>
                  <c:pt idx="6">
                    <c:v>100.65867892465678</c:v>
                  </c:pt>
                </c:numCache>
              </c:numRef>
            </c:plus>
            <c:minus>
              <c:numRef>
                <c:f>Datos!$M$79:$S$79</c:f>
                <c:numCache>
                  <c:formatCode>General</c:formatCode>
                  <c:ptCount val="7"/>
                  <c:pt idx="0">
                    <c:v>117.48654832659933</c:v>
                  </c:pt>
                  <c:pt idx="2">
                    <c:v>189.51153729484955</c:v>
                  </c:pt>
                  <c:pt idx="3">
                    <c:v>69.939259361248602</c:v>
                  </c:pt>
                  <c:pt idx="4">
                    <c:v>106.9925627421965</c:v>
                  </c:pt>
                  <c:pt idx="5">
                    <c:v>163.20076921212279</c:v>
                  </c:pt>
                  <c:pt idx="6">
                    <c:v>100.65867892465678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Datos!$M$78:$S$78</c:f>
              <c:numCache>
                <c:formatCode>0.00</c:formatCode>
                <c:ptCount val="7"/>
                <c:pt idx="0">
                  <c:v>1300.0416666666667</c:v>
                </c:pt>
                <c:pt idx="2">
                  <c:v>1207.125</c:v>
                </c:pt>
                <c:pt idx="3">
                  <c:v>1169.5</c:v>
                </c:pt>
                <c:pt idx="4">
                  <c:v>1278.125</c:v>
                </c:pt>
                <c:pt idx="5">
                  <c:v>1208.75</c:v>
                </c:pt>
                <c:pt idx="6">
                  <c:v>1263.75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C62-4685-A0E6-962604940EC3}"/>
            </c:ext>
          </c:extLst>
        </c:ser>
        <c:ser>
          <c:idx val="7"/>
          <c:order val="5"/>
          <c:tx>
            <c:strRef>
              <c:f>Datos!$A$81</c:f>
              <c:strCache>
                <c:ptCount val="1"/>
                <c:pt idx="0">
                  <c:v>4/Water + Wheel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Datos!$M$90:$S$90</c:f>
                <c:numCache>
                  <c:formatCode>General</c:formatCode>
                  <c:ptCount val="7"/>
                  <c:pt idx="0">
                    <c:v>110.78752969586006</c:v>
                  </c:pt>
                  <c:pt idx="2">
                    <c:v>132.39682640780003</c:v>
                  </c:pt>
                  <c:pt idx="3">
                    <c:v>155.27188136574225</c:v>
                  </c:pt>
                  <c:pt idx="4">
                    <c:v>191.2255995172045</c:v>
                  </c:pt>
                  <c:pt idx="5">
                    <c:v>194.33613529692016</c:v>
                  </c:pt>
                  <c:pt idx="6">
                    <c:v>197.07295037081354</c:v>
                  </c:pt>
                </c:numCache>
              </c:numRef>
            </c:plus>
            <c:minus>
              <c:numRef>
                <c:f>Datos!$M$90:$S$90</c:f>
                <c:numCache>
                  <c:formatCode>General</c:formatCode>
                  <c:ptCount val="7"/>
                  <c:pt idx="0">
                    <c:v>110.78752969586006</c:v>
                  </c:pt>
                  <c:pt idx="2">
                    <c:v>132.39682640780003</c:v>
                  </c:pt>
                  <c:pt idx="3">
                    <c:v>155.27188136574225</c:v>
                  </c:pt>
                  <c:pt idx="4">
                    <c:v>191.2255995172045</c:v>
                  </c:pt>
                  <c:pt idx="5">
                    <c:v>194.33613529692016</c:v>
                  </c:pt>
                  <c:pt idx="6">
                    <c:v>197.07295037081354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Datos!$M$89:$S$89</c:f>
              <c:numCache>
                <c:formatCode>0.00</c:formatCode>
                <c:ptCount val="7"/>
                <c:pt idx="0">
                  <c:v>1060.2083333333335</c:v>
                </c:pt>
                <c:pt idx="2">
                  <c:v>969.75</c:v>
                </c:pt>
                <c:pt idx="3">
                  <c:v>988</c:v>
                </c:pt>
                <c:pt idx="4">
                  <c:v>992.875</c:v>
                </c:pt>
                <c:pt idx="5">
                  <c:v>801.375</c:v>
                </c:pt>
                <c:pt idx="6">
                  <c:v>1109.625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C62-4685-A0E6-962604940EC3}"/>
            </c:ext>
          </c:extLst>
        </c:ser>
        <c:ser>
          <c:idx val="2"/>
          <c:order val="6"/>
          <c:tx>
            <c:strRef>
              <c:f>Datos!$A$26</c:f>
              <c:strCache>
                <c:ptCount val="1"/>
                <c:pt idx="0">
                  <c:v>4/Alcohol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Datos!$M$35:$S$35</c:f>
                <c:numCache>
                  <c:formatCode>General</c:formatCode>
                  <c:ptCount val="7"/>
                  <c:pt idx="0">
                    <c:v>127.11581454539653</c:v>
                  </c:pt>
                  <c:pt idx="2">
                    <c:v>138.64922337632166</c:v>
                  </c:pt>
                  <c:pt idx="3">
                    <c:v>122.64655045815888</c:v>
                  </c:pt>
                  <c:pt idx="4">
                    <c:v>133.5191181468567</c:v>
                  </c:pt>
                  <c:pt idx="5">
                    <c:v>128.50083379384853</c:v>
                  </c:pt>
                  <c:pt idx="6">
                    <c:v>150.91103546460741</c:v>
                  </c:pt>
                </c:numCache>
              </c:numRef>
            </c:plus>
            <c:minus>
              <c:numRef>
                <c:f>Datos!$M$35:$S$35</c:f>
                <c:numCache>
                  <c:formatCode>General</c:formatCode>
                  <c:ptCount val="7"/>
                  <c:pt idx="0">
                    <c:v>127.11581454539653</c:v>
                  </c:pt>
                  <c:pt idx="2">
                    <c:v>138.64922337632166</c:v>
                  </c:pt>
                  <c:pt idx="3">
                    <c:v>122.64655045815888</c:v>
                  </c:pt>
                  <c:pt idx="4">
                    <c:v>133.5191181468567</c:v>
                  </c:pt>
                  <c:pt idx="5">
                    <c:v>128.50083379384853</c:v>
                  </c:pt>
                  <c:pt idx="6">
                    <c:v>150.91103546460741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Datos!$M$34:$S$34</c:f>
              <c:numCache>
                <c:formatCode>0.00</c:formatCode>
                <c:ptCount val="7"/>
                <c:pt idx="0">
                  <c:v>1040.625</c:v>
                </c:pt>
                <c:pt idx="2">
                  <c:v>1061</c:v>
                </c:pt>
                <c:pt idx="3">
                  <c:v>1054.625</c:v>
                </c:pt>
                <c:pt idx="4">
                  <c:v>1153.375</c:v>
                </c:pt>
                <c:pt idx="5">
                  <c:v>1218.5</c:v>
                </c:pt>
                <c:pt idx="6">
                  <c:v>1119.625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5F-4426-BEE9-B84F20B0E74A}"/>
            </c:ext>
          </c:extLst>
        </c:ser>
        <c:ser>
          <c:idx val="3"/>
          <c:order val="7"/>
          <c:tx>
            <c:strRef>
              <c:f>Datos!$A$37</c:f>
              <c:strCache>
                <c:ptCount val="1"/>
                <c:pt idx="0">
                  <c:v>4/Alcohol + Wheel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Datos!$M$46:$S$46</c:f>
                <c:numCache>
                  <c:formatCode>General</c:formatCode>
                  <c:ptCount val="7"/>
                  <c:pt idx="0">
                    <c:v>124.41332164673753</c:v>
                  </c:pt>
                  <c:pt idx="2">
                    <c:v>142.72322741185872</c:v>
                  </c:pt>
                  <c:pt idx="3">
                    <c:v>80.746461665069702</c:v>
                  </c:pt>
                  <c:pt idx="4">
                    <c:v>117.82853007654808</c:v>
                  </c:pt>
                  <c:pt idx="5">
                    <c:v>147.93168518658487</c:v>
                  </c:pt>
                  <c:pt idx="6">
                    <c:v>181.70882811323645</c:v>
                  </c:pt>
                </c:numCache>
              </c:numRef>
            </c:plus>
            <c:minus>
              <c:numRef>
                <c:f>Datos!$M$46:$S$46</c:f>
                <c:numCache>
                  <c:formatCode>General</c:formatCode>
                  <c:ptCount val="7"/>
                  <c:pt idx="0">
                    <c:v>124.41332164673753</c:v>
                  </c:pt>
                  <c:pt idx="2">
                    <c:v>142.72322741185872</c:v>
                  </c:pt>
                  <c:pt idx="3">
                    <c:v>80.746461665069702</c:v>
                  </c:pt>
                  <c:pt idx="4">
                    <c:v>117.82853007654808</c:v>
                  </c:pt>
                  <c:pt idx="5">
                    <c:v>147.93168518658487</c:v>
                  </c:pt>
                  <c:pt idx="6">
                    <c:v>181.70882811323645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Datos!$M$45:$S$45</c:f>
              <c:numCache>
                <c:formatCode>0.00</c:formatCode>
                <c:ptCount val="7"/>
                <c:pt idx="0">
                  <c:v>959.33333333333348</c:v>
                </c:pt>
                <c:pt idx="2">
                  <c:v>993.25</c:v>
                </c:pt>
                <c:pt idx="3">
                  <c:v>1038.75</c:v>
                </c:pt>
                <c:pt idx="4">
                  <c:v>1109.25</c:v>
                </c:pt>
                <c:pt idx="5">
                  <c:v>1051.375</c:v>
                </c:pt>
                <c:pt idx="6">
                  <c:v>1018.75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15F-4426-BEE9-B84F20B0E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236936"/>
        <c:axId val="499232184"/>
      </c:lineChart>
      <c:catAx>
        <c:axId val="368236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Sessions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9232184"/>
        <c:crosses val="autoZero"/>
        <c:auto val="1"/>
        <c:lblAlgn val="ctr"/>
        <c:lblOffset val="100"/>
        <c:noMultiLvlLbl val="0"/>
      </c:catAx>
      <c:valAx>
        <c:axId val="4992321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Licks for sucrose</a:t>
                </a:r>
              </a:p>
            </c:rich>
          </c:tx>
          <c:layout>
            <c:manualLayout>
              <c:xMode val="edge"/>
              <c:yMode val="edge"/>
              <c:x val="1.7508654866268358E-2"/>
              <c:y val="0.193941590588733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8236936"/>
        <c:crosses val="autoZero"/>
        <c:crossBetween val="between"/>
      </c:valAx>
      <c:spPr>
        <a:solidFill>
          <a:schemeClr val="bg1"/>
        </a:solidFill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68935851168928897"/>
          <c:y val="0.14874703760215949"/>
          <c:w val="0.2786843953753842"/>
          <c:h val="0.585912401757916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barras juntos'!$G$3</c:f>
              <c:strCache>
                <c:ptCount val="1"/>
                <c:pt idx="0">
                  <c:v>PRE 8-10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'Grafico barras juntos'!$H$9:$K$9</c:f>
                <c:numCache>
                  <c:formatCode>General</c:formatCode>
                  <c:ptCount val="4"/>
                  <c:pt idx="0">
                    <c:v>2.2713307561504847</c:v>
                  </c:pt>
                  <c:pt idx="1">
                    <c:v>0.96085396226424002</c:v>
                  </c:pt>
                  <c:pt idx="2">
                    <c:v>1.1635477150125002</c:v>
                  </c:pt>
                  <c:pt idx="3">
                    <c:v>1.2712957176462067</c:v>
                  </c:pt>
                </c:numCache>
              </c:numRef>
            </c:plus>
            <c:minus>
              <c:numRef>
                <c:f>'Grafico barras juntos'!$H$9:$K$9</c:f>
                <c:numCache>
                  <c:formatCode>General</c:formatCode>
                  <c:ptCount val="4"/>
                  <c:pt idx="0">
                    <c:v>2.2713307561504847</c:v>
                  </c:pt>
                  <c:pt idx="1">
                    <c:v>0.96085396226424002</c:v>
                  </c:pt>
                  <c:pt idx="2">
                    <c:v>1.1635477150125002</c:v>
                  </c:pt>
                  <c:pt idx="3">
                    <c:v>1.2712957176462067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'Grafico barras juntos'!$H$2:$K$2</c:f>
              <c:strCache>
                <c:ptCount val="4"/>
                <c:pt idx="0">
                  <c:v>32/Alcohol</c:v>
                </c:pt>
                <c:pt idx="1">
                  <c:v>32/ Alcohol + Wheel</c:v>
                </c:pt>
                <c:pt idx="2">
                  <c:v>4/ Alcohol</c:v>
                </c:pt>
                <c:pt idx="3">
                  <c:v>4/Alcohol + Rueda</c:v>
                </c:pt>
              </c:strCache>
            </c:strRef>
          </c:cat>
          <c:val>
            <c:numRef>
              <c:f>'Grafico barras juntos'!$H$3:$K$3</c:f>
              <c:numCache>
                <c:formatCode>0.00</c:formatCode>
                <c:ptCount val="4"/>
                <c:pt idx="0">
                  <c:v>14.341186510211916</c:v>
                </c:pt>
                <c:pt idx="1">
                  <c:v>9.756656141512881</c:v>
                </c:pt>
                <c:pt idx="2">
                  <c:v>12.691787848680585</c:v>
                </c:pt>
                <c:pt idx="3">
                  <c:v>11.800750203495234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A4-48A0-8DDA-ECB7C606C31C}"/>
            </c:ext>
          </c:extLst>
        </c:ser>
        <c:ser>
          <c:idx val="1"/>
          <c:order val="1"/>
          <c:tx>
            <c:strRef>
              <c:f>'Grafico barras juntos'!$G$4</c:f>
              <c:strCache>
                <c:ptCount val="1"/>
                <c:pt idx="0">
                  <c:v>POST 11-15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'Grafico barras juntos'!$H$10:$K$10</c:f>
                <c:numCache>
                  <c:formatCode>General</c:formatCode>
                  <c:ptCount val="4"/>
                  <c:pt idx="0">
                    <c:v>5.5813658682777989</c:v>
                  </c:pt>
                  <c:pt idx="1">
                    <c:v>1.2466840489148747</c:v>
                  </c:pt>
                  <c:pt idx="2">
                    <c:v>3.4169162031702678</c:v>
                  </c:pt>
                  <c:pt idx="3">
                    <c:v>4.1958667726809331</c:v>
                  </c:pt>
                </c:numCache>
              </c:numRef>
            </c:plus>
            <c:minus>
              <c:numRef>
                <c:f>'Grafico barras juntos'!$H$10:$K$10</c:f>
                <c:numCache>
                  <c:formatCode>General</c:formatCode>
                  <c:ptCount val="4"/>
                  <c:pt idx="0">
                    <c:v>5.5813658682777989</c:v>
                  </c:pt>
                  <c:pt idx="1">
                    <c:v>1.2466840489148747</c:v>
                  </c:pt>
                  <c:pt idx="2">
                    <c:v>3.4169162031702678</c:v>
                  </c:pt>
                  <c:pt idx="3">
                    <c:v>4.1958667726809331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'Grafico barras juntos'!$H$2:$K$2</c:f>
              <c:strCache>
                <c:ptCount val="4"/>
                <c:pt idx="0">
                  <c:v>32/Alcohol</c:v>
                </c:pt>
                <c:pt idx="1">
                  <c:v>32/ Alcohol + Wheel</c:v>
                </c:pt>
                <c:pt idx="2">
                  <c:v>4/ Alcohol</c:v>
                </c:pt>
                <c:pt idx="3">
                  <c:v>4/Alcohol + Rueda</c:v>
                </c:pt>
              </c:strCache>
            </c:strRef>
          </c:cat>
          <c:val>
            <c:numRef>
              <c:f>'Grafico barras juntos'!$H$4:$K$4</c:f>
              <c:numCache>
                <c:formatCode>0.00</c:formatCode>
                <c:ptCount val="4"/>
                <c:pt idx="0">
                  <c:v>26.145891434362042</c:v>
                </c:pt>
                <c:pt idx="1">
                  <c:v>10.065948883314078</c:v>
                </c:pt>
                <c:pt idx="2">
                  <c:v>19.576587054880175</c:v>
                </c:pt>
                <c:pt idx="3">
                  <c:v>16.713076255742244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A4-48A0-8DDA-ECB7C606C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1805408"/>
        <c:axId val="1761793776"/>
      </c:barChart>
      <c:catAx>
        <c:axId val="176180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61793776"/>
        <c:crosses val="autoZero"/>
        <c:auto val="1"/>
        <c:lblAlgn val="ctr"/>
        <c:lblOffset val="100"/>
        <c:noMultiLvlLbl val="0"/>
      </c:catAx>
      <c:valAx>
        <c:axId val="176179377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 sz="1600">
                    <a:solidFill>
                      <a:schemeClr val="tx1"/>
                    </a:solidFill>
                  </a:rPr>
                  <a:t>Average alcohol consumption (</a:t>
                </a:r>
                <a:r>
                  <a:rPr lang="es-ES_tradnl" sz="1600" baseline="0">
                    <a:solidFill>
                      <a:schemeClr val="tx1"/>
                    </a:solidFill>
                  </a:rPr>
                  <a:t>ml/kg)</a:t>
                </a:r>
              </a:p>
            </c:rich>
          </c:tx>
          <c:layout>
            <c:manualLayout>
              <c:xMode val="edge"/>
              <c:yMode val="edge"/>
              <c:x val="1.7142857142857144E-2"/>
              <c:y val="0.137638516559475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61805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2966951006124237"/>
          <c:y val="0.18113371245261004"/>
          <c:w val="0.19343853893263341"/>
          <c:h val="0.152199620880723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barras juntos'!$F$32</c:f>
              <c:strCache>
                <c:ptCount val="1"/>
                <c:pt idx="0">
                  <c:v>PRE 8-10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'Grafico barras juntos'!$G$31:$J$31</c:f>
              <c:strCache>
                <c:ptCount val="4"/>
                <c:pt idx="0">
                  <c:v>32/Alcohol</c:v>
                </c:pt>
                <c:pt idx="1">
                  <c:v>32/ Alcohol + Wheel</c:v>
                </c:pt>
                <c:pt idx="2">
                  <c:v>4/ Alcohol</c:v>
                </c:pt>
                <c:pt idx="3">
                  <c:v>4/Alcohol + Rueda</c:v>
                </c:pt>
              </c:strCache>
            </c:strRef>
          </c:cat>
          <c:val>
            <c:numRef>
              <c:f>'Grafico barras juntos'!$G$32:$J$32</c:f>
              <c:numCache>
                <c:formatCode>0.00</c:formatCode>
                <c:ptCount val="4"/>
                <c:pt idx="0">
                  <c:v>3.8645723648571062</c:v>
                </c:pt>
                <c:pt idx="1">
                  <c:v>2.6291620760287344</c:v>
                </c:pt>
                <c:pt idx="2">
                  <c:v>3.4201028308023473</c:v>
                </c:pt>
                <c:pt idx="3">
                  <c:v>3.1799916337839793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85-CF4A-9942-85633DC887C0}"/>
            </c:ext>
          </c:extLst>
        </c:ser>
        <c:ser>
          <c:idx val="1"/>
          <c:order val="1"/>
          <c:tx>
            <c:strRef>
              <c:f>'Grafico barras juntos'!$F$33</c:f>
              <c:strCache>
                <c:ptCount val="1"/>
                <c:pt idx="0">
                  <c:v>POST 11-15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'Grafico barras juntos'!$G$39:$H$39</c:f>
                <c:numCache>
                  <c:formatCode>General</c:formatCode>
                  <c:ptCount val="2"/>
                  <c:pt idx="0">
                    <c:v>1.5040312234517021</c:v>
                  </c:pt>
                  <c:pt idx="1">
                    <c:v>0.33594854370758631</c:v>
                  </c:pt>
                </c:numCache>
              </c:numRef>
            </c:plus>
            <c:minus>
              <c:numRef>
                <c:f>'Grafico barras juntos'!$G$39:$H$39</c:f>
                <c:numCache>
                  <c:formatCode>General</c:formatCode>
                  <c:ptCount val="2"/>
                  <c:pt idx="0">
                    <c:v>1.5040312234517021</c:v>
                  </c:pt>
                  <c:pt idx="1">
                    <c:v>0.33594854370758631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'Grafico barras juntos'!$G$31:$J$31</c:f>
              <c:strCache>
                <c:ptCount val="4"/>
                <c:pt idx="0">
                  <c:v>32/Alcohol</c:v>
                </c:pt>
                <c:pt idx="1">
                  <c:v>32/ Alcohol + Wheel</c:v>
                </c:pt>
                <c:pt idx="2">
                  <c:v>4/ Alcohol</c:v>
                </c:pt>
                <c:pt idx="3">
                  <c:v>4/Alcohol + Rueda</c:v>
                </c:pt>
              </c:strCache>
            </c:strRef>
          </c:cat>
          <c:val>
            <c:numRef>
              <c:f>'Grafico barras juntos'!$G$33:$J$33</c:f>
              <c:numCache>
                <c:formatCode>0.00</c:formatCode>
                <c:ptCount val="4"/>
                <c:pt idx="0">
                  <c:v>7.0456296917859822</c:v>
                </c:pt>
                <c:pt idx="1">
                  <c:v>2.7125083306614783</c:v>
                </c:pt>
                <c:pt idx="2">
                  <c:v>5.2753750379466586</c:v>
                </c:pt>
                <c:pt idx="3">
                  <c:v>4.5037342331263321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9A-4C7A-99E6-925C47525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1805408"/>
        <c:axId val="1761793776"/>
      </c:barChart>
      <c:catAx>
        <c:axId val="176180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61793776"/>
        <c:crosses val="autoZero"/>
        <c:auto val="1"/>
        <c:lblAlgn val="ctr"/>
        <c:lblOffset val="100"/>
        <c:noMultiLvlLbl val="0"/>
      </c:catAx>
      <c:valAx>
        <c:axId val="176179377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 sz="1600">
                    <a:solidFill>
                      <a:schemeClr val="tx1"/>
                    </a:solidFill>
                  </a:rPr>
                  <a:t>Average alcohol consumption gr</a:t>
                </a:r>
                <a:r>
                  <a:rPr lang="es-ES_tradnl" sz="1600" baseline="0">
                    <a:solidFill>
                      <a:schemeClr val="tx1"/>
                    </a:solidFill>
                  </a:rPr>
                  <a:t>/kg)</a:t>
                </a:r>
              </a:p>
            </c:rich>
          </c:tx>
          <c:layout>
            <c:manualLayout>
              <c:xMode val="edge"/>
              <c:yMode val="edge"/>
              <c:x val="1.9111383222766447E-2"/>
              <c:y val="8.469731357109774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61805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8095161181775352"/>
          <c:y val="0.15404066861003959"/>
          <c:w val="0.18272360185746012"/>
          <c:h val="0.124940089343322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barras juntos'!$G$55</c:f>
              <c:strCache>
                <c:ptCount val="1"/>
                <c:pt idx="0">
                  <c:v>PRE 8-10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'Grafico barras juntos'!$H$61:$K$61</c:f>
                <c:numCache>
                  <c:formatCode>General</c:formatCode>
                  <c:ptCount val="4"/>
                  <c:pt idx="0">
                    <c:v>7.5707710185111852</c:v>
                  </c:pt>
                  <c:pt idx="1">
                    <c:v>6.8255107904316494</c:v>
                  </c:pt>
                  <c:pt idx="2">
                    <c:v>0.62004877137641634</c:v>
                  </c:pt>
                  <c:pt idx="3">
                    <c:v>6.7264998049158491</c:v>
                  </c:pt>
                </c:numCache>
              </c:numRef>
            </c:plus>
            <c:minus>
              <c:numRef>
                <c:f>'Grafico barras juntos'!$H$61:$K$61</c:f>
                <c:numCache>
                  <c:formatCode>General</c:formatCode>
                  <c:ptCount val="4"/>
                  <c:pt idx="0">
                    <c:v>7.5707710185111852</c:v>
                  </c:pt>
                  <c:pt idx="1">
                    <c:v>6.8255107904316494</c:v>
                  </c:pt>
                  <c:pt idx="2">
                    <c:v>0.62004877137641634</c:v>
                  </c:pt>
                  <c:pt idx="3">
                    <c:v>6.7264998049158491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'Grafico barras juntos'!$H$54:$K$54</c:f>
              <c:strCache>
                <c:ptCount val="4"/>
                <c:pt idx="0">
                  <c:v>32/Alcohol</c:v>
                </c:pt>
                <c:pt idx="1">
                  <c:v>32/ Alcohol + Wheel</c:v>
                </c:pt>
                <c:pt idx="2">
                  <c:v>4/ Alcohol</c:v>
                </c:pt>
                <c:pt idx="3">
                  <c:v>4/Alcohol + Rueda</c:v>
                </c:pt>
              </c:strCache>
            </c:strRef>
          </c:cat>
          <c:val>
            <c:numRef>
              <c:f>'Grafico barras juntos'!$H$55:$K$55</c:f>
              <c:numCache>
                <c:formatCode>0.00</c:formatCode>
                <c:ptCount val="4"/>
                <c:pt idx="0">
                  <c:v>25.939385306898235</c:v>
                </c:pt>
                <c:pt idx="1">
                  <c:v>22.649570628828819</c:v>
                </c:pt>
                <c:pt idx="2">
                  <c:v>10.110791896966637</c:v>
                </c:pt>
                <c:pt idx="3">
                  <c:v>17.976517263237394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D8-E340-8BB1-FE23FE12AACA}"/>
            </c:ext>
          </c:extLst>
        </c:ser>
        <c:ser>
          <c:idx val="1"/>
          <c:order val="1"/>
          <c:tx>
            <c:strRef>
              <c:f>'Grafico barras juntos'!$G$56</c:f>
              <c:strCache>
                <c:ptCount val="1"/>
                <c:pt idx="0">
                  <c:v>POST 11-15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'Grafico barras juntos'!$H$62:$K$62</c:f>
                <c:numCache>
                  <c:formatCode>General</c:formatCode>
                  <c:ptCount val="4"/>
                  <c:pt idx="0">
                    <c:v>0.62953969869035586</c:v>
                  </c:pt>
                  <c:pt idx="1">
                    <c:v>8.3983863729982691</c:v>
                  </c:pt>
                  <c:pt idx="2">
                    <c:v>2.4693340110414219</c:v>
                  </c:pt>
                  <c:pt idx="3">
                    <c:v>7.050613898696974</c:v>
                  </c:pt>
                </c:numCache>
              </c:numRef>
            </c:plus>
            <c:minus>
              <c:numRef>
                <c:f>'Grafico barras juntos'!$H$62:$K$62</c:f>
                <c:numCache>
                  <c:formatCode>General</c:formatCode>
                  <c:ptCount val="4"/>
                  <c:pt idx="0">
                    <c:v>0.62953969869035586</c:v>
                  </c:pt>
                  <c:pt idx="1">
                    <c:v>8.3983863729982691</c:v>
                  </c:pt>
                  <c:pt idx="2">
                    <c:v>2.4693340110414219</c:v>
                  </c:pt>
                  <c:pt idx="3">
                    <c:v>7.050613898696974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'Grafico barras juntos'!$H$54:$K$54</c:f>
              <c:strCache>
                <c:ptCount val="4"/>
                <c:pt idx="0">
                  <c:v>32/Alcohol</c:v>
                </c:pt>
                <c:pt idx="1">
                  <c:v>32/ Alcohol + Wheel</c:v>
                </c:pt>
                <c:pt idx="2">
                  <c:v>4/ Alcohol</c:v>
                </c:pt>
                <c:pt idx="3">
                  <c:v>4/Alcohol + Rueda</c:v>
                </c:pt>
              </c:strCache>
            </c:strRef>
          </c:cat>
          <c:val>
            <c:numRef>
              <c:f>'Grafico barras juntos'!$H$56:$K$56</c:f>
              <c:numCache>
                <c:formatCode>0.00</c:formatCode>
                <c:ptCount val="4"/>
                <c:pt idx="0">
                  <c:v>9.446513220107267</c:v>
                </c:pt>
                <c:pt idx="1">
                  <c:v>21.167157901360756</c:v>
                </c:pt>
                <c:pt idx="2">
                  <c:v>12.211839745070865</c:v>
                </c:pt>
                <c:pt idx="3">
                  <c:v>15.848775371063155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D8-E340-8BB1-FE23FE12A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1805408"/>
        <c:axId val="1761793776"/>
      </c:barChart>
      <c:catAx>
        <c:axId val="176180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61793776"/>
        <c:crosses val="autoZero"/>
        <c:auto val="1"/>
        <c:lblAlgn val="ctr"/>
        <c:lblOffset val="100"/>
        <c:noMultiLvlLbl val="0"/>
      </c:catAx>
      <c:valAx>
        <c:axId val="176179377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 sz="1600">
                    <a:solidFill>
                      <a:schemeClr val="tx1"/>
                    </a:solidFill>
                  </a:rPr>
                  <a:t>Average water consumption ml/kg</a:t>
                </a:r>
                <a:r>
                  <a:rPr lang="es-ES_tradnl" sz="1600" baseline="0">
                    <a:solidFill>
                      <a:schemeClr val="tx1"/>
                    </a:solidFill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1.9111383222766447E-2"/>
              <c:y val="8.469731357109774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61805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2386493272986541"/>
          <c:y val="4.5217230199166278E-2"/>
          <c:w val="0.1895208940417881"/>
          <c:h val="0.133833950903195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barras juntos'!$G$3</c:f>
              <c:strCache>
                <c:ptCount val="1"/>
                <c:pt idx="0">
                  <c:v>PRE 8-10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'Grafico barras juntos'!$H$9:$K$9</c:f>
                <c:numCache>
                  <c:formatCode>General</c:formatCode>
                  <c:ptCount val="4"/>
                  <c:pt idx="0">
                    <c:v>2.2713307561504847</c:v>
                  </c:pt>
                  <c:pt idx="1">
                    <c:v>0.96085396226424002</c:v>
                  </c:pt>
                  <c:pt idx="2">
                    <c:v>1.1635477150125002</c:v>
                  </c:pt>
                  <c:pt idx="3">
                    <c:v>1.2712957176462067</c:v>
                  </c:pt>
                </c:numCache>
              </c:numRef>
            </c:plus>
            <c:minus>
              <c:numRef>
                <c:f>'Grafico barras juntos'!$H$9:$K$9</c:f>
                <c:numCache>
                  <c:formatCode>General</c:formatCode>
                  <c:ptCount val="4"/>
                  <c:pt idx="0">
                    <c:v>2.2713307561504847</c:v>
                  </c:pt>
                  <c:pt idx="1">
                    <c:v>0.96085396226424002</c:v>
                  </c:pt>
                  <c:pt idx="2">
                    <c:v>1.1635477150125002</c:v>
                  </c:pt>
                  <c:pt idx="3">
                    <c:v>1.2712957176462067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'Grafico barras juntos'!$H$2:$K$2</c:f>
              <c:strCache>
                <c:ptCount val="4"/>
                <c:pt idx="0">
                  <c:v>32/Alcohol</c:v>
                </c:pt>
                <c:pt idx="1">
                  <c:v>32/ Alcohol + Wheel</c:v>
                </c:pt>
                <c:pt idx="2">
                  <c:v>4/ Alcohol</c:v>
                </c:pt>
                <c:pt idx="3">
                  <c:v>4/Alcohol + Rueda</c:v>
                </c:pt>
              </c:strCache>
            </c:strRef>
          </c:cat>
          <c:val>
            <c:numRef>
              <c:f>'Grafico barras juntos'!$H$3:$K$3</c:f>
              <c:numCache>
                <c:formatCode>0.00</c:formatCode>
                <c:ptCount val="4"/>
                <c:pt idx="0">
                  <c:v>14.341186510211916</c:v>
                </c:pt>
                <c:pt idx="1">
                  <c:v>9.756656141512881</c:v>
                </c:pt>
                <c:pt idx="2">
                  <c:v>12.691787848680585</c:v>
                </c:pt>
                <c:pt idx="3">
                  <c:v>11.800750203495234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10-1B41-9EB8-FD3662A33F64}"/>
            </c:ext>
          </c:extLst>
        </c:ser>
        <c:ser>
          <c:idx val="1"/>
          <c:order val="1"/>
          <c:tx>
            <c:strRef>
              <c:f>'Grafico barras juntos'!$G$4</c:f>
              <c:strCache>
                <c:ptCount val="1"/>
                <c:pt idx="0">
                  <c:v>POST 11-15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'Grafico barras juntos'!$H$10:$K$10</c:f>
                <c:numCache>
                  <c:formatCode>General</c:formatCode>
                  <c:ptCount val="4"/>
                  <c:pt idx="0">
                    <c:v>5.5813658682777989</c:v>
                  </c:pt>
                  <c:pt idx="1">
                    <c:v>1.2466840489148747</c:v>
                  </c:pt>
                  <c:pt idx="2">
                    <c:v>3.4169162031702678</c:v>
                  </c:pt>
                  <c:pt idx="3">
                    <c:v>4.1958667726809331</c:v>
                  </c:pt>
                </c:numCache>
              </c:numRef>
            </c:plus>
            <c:minus>
              <c:numRef>
                <c:f>'Grafico barras juntos'!$H$10:$K$10</c:f>
                <c:numCache>
                  <c:formatCode>General</c:formatCode>
                  <c:ptCount val="4"/>
                  <c:pt idx="0">
                    <c:v>5.5813658682777989</c:v>
                  </c:pt>
                  <c:pt idx="1">
                    <c:v>1.2466840489148747</c:v>
                  </c:pt>
                  <c:pt idx="2">
                    <c:v>3.4169162031702678</c:v>
                  </c:pt>
                  <c:pt idx="3">
                    <c:v>4.1958667726809331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'Grafico barras juntos'!$H$2:$K$2</c:f>
              <c:strCache>
                <c:ptCount val="4"/>
                <c:pt idx="0">
                  <c:v>32/Alcohol</c:v>
                </c:pt>
                <c:pt idx="1">
                  <c:v>32/ Alcohol + Wheel</c:v>
                </c:pt>
                <c:pt idx="2">
                  <c:v>4/ Alcohol</c:v>
                </c:pt>
                <c:pt idx="3">
                  <c:v>4/Alcohol + Rueda</c:v>
                </c:pt>
              </c:strCache>
            </c:strRef>
          </c:cat>
          <c:val>
            <c:numRef>
              <c:f>'Grafico barras juntos'!$H$4:$K$4</c:f>
              <c:numCache>
                <c:formatCode>0.00</c:formatCode>
                <c:ptCount val="4"/>
                <c:pt idx="0">
                  <c:v>26.145891434362042</c:v>
                </c:pt>
                <c:pt idx="1">
                  <c:v>10.065948883314078</c:v>
                </c:pt>
                <c:pt idx="2">
                  <c:v>19.576587054880175</c:v>
                </c:pt>
                <c:pt idx="3">
                  <c:v>16.713076255742244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10-1B41-9EB8-FD3662A33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1805408"/>
        <c:axId val="1761793776"/>
      </c:barChart>
      <c:catAx>
        <c:axId val="176180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61793776"/>
        <c:crosses val="autoZero"/>
        <c:auto val="1"/>
        <c:lblAlgn val="ctr"/>
        <c:lblOffset val="100"/>
        <c:noMultiLvlLbl val="0"/>
      </c:catAx>
      <c:valAx>
        <c:axId val="176179377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 sz="1600">
                    <a:solidFill>
                      <a:schemeClr val="tx1"/>
                    </a:solidFill>
                  </a:rPr>
                  <a:t>Average alcohol consumption (</a:t>
                </a:r>
                <a:r>
                  <a:rPr lang="es-ES_tradnl" sz="1600" baseline="0">
                    <a:solidFill>
                      <a:schemeClr val="tx1"/>
                    </a:solidFill>
                  </a:rPr>
                  <a:t>ml/kg)</a:t>
                </a:r>
              </a:p>
            </c:rich>
          </c:tx>
          <c:layout>
            <c:manualLayout>
              <c:xMode val="edge"/>
              <c:yMode val="edge"/>
              <c:x val="2.8953902907805817E-2"/>
              <c:y val="7.340490832806481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61805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2966951006124237"/>
          <c:y val="0.18113371245261004"/>
          <c:w val="0.19343853893263341"/>
          <c:h val="0.152199620880723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Prueba</a:t>
            </a:r>
            <a:r>
              <a:rPr lang="en-US" sz="1600" baseline="0"/>
              <a:t> de inducción: CSNc</a:t>
            </a:r>
          </a:p>
        </c:rich>
      </c:tx>
      <c:layout>
        <c:manualLayout>
          <c:xMode val="edge"/>
          <c:yMode val="edge"/>
          <c:x val="0.29053364422224337"/>
          <c:y val="2.54980975558216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972223978016502"/>
          <c:y val="0.12632701159536025"/>
          <c:w val="0.61059286914789845"/>
          <c:h val="0.61329324242692695"/>
        </c:manualLayout>
      </c:layout>
      <c:lineChart>
        <c:grouping val="standard"/>
        <c:varyColors val="0"/>
        <c:ser>
          <c:idx val="0"/>
          <c:order val="0"/>
          <c:tx>
            <c:v>32/Alcohol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(Datos!$C$13:$L$13,Datos!$O$13:$S$13)</c:f>
                <c:numCache>
                  <c:formatCode>General</c:formatCode>
                  <c:ptCount val="15"/>
                  <c:pt idx="0">
                    <c:v>126.58226256639817</c:v>
                  </c:pt>
                  <c:pt idx="1">
                    <c:v>193.87177624656974</c:v>
                  </c:pt>
                  <c:pt idx="2">
                    <c:v>169.69802486433699</c:v>
                  </c:pt>
                  <c:pt idx="3">
                    <c:v>112.94040780113073</c:v>
                  </c:pt>
                  <c:pt idx="4">
                    <c:v>144.13441612159909</c:v>
                  </c:pt>
                  <c:pt idx="5">
                    <c:v>131.00973757429526</c:v>
                  </c:pt>
                  <c:pt idx="6">
                    <c:v>75.784571908045464</c:v>
                  </c:pt>
                  <c:pt idx="7">
                    <c:v>113.64418154925485</c:v>
                  </c:pt>
                  <c:pt idx="8">
                    <c:v>145.08186574433464</c:v>
                  </c:pt>
                  <c:pt idx="9">
                    <c:v>145.69414360962782</c:v>
                  </c:pt>
                  <c:pt idx="10">
                    <c:v>106.99865444748092</c:v>
                  </c:pt>
                  <c:pt idx="11">
                    <c:v>196.1820799210337</c:v>
                  </c:pt>
                  <c:pt idx="12">
                    <c:v>167.90350518548271</c:v>
                  </c:pt>
                  <c:pt idx="13">
                    <c:v>127.85188661382469</c:v>
                  </c:pt>
                  <c:pt idx="14">
                    <c:v>122.4228255444454</c:v>
                  </c:pt>
                </c:numCache>
              </c:numRef>
            </c:plus>
            <c:minus>
              <c:numRef>
                <c:f>(Datos!$C$13:$L$13,Datos!$O$13:$S$13)</c:f>
                <c:numCache>
                  <c:formatCode>General</c:formatCode>
                  <c:ptCount val="15"/>
                  <c:pt idx="0">
                    <c:v>126.58226256639817</c:v>
                  </c:pt>
                  <c:pt idx="1">
                    <c:v>193.87177624656974</c:v>
                  </c:pt>
                  <c:pt idx="2">
                    <c:v>169.69802486433699</c:v>
                  </c:pt>
                  <c:pt idx="3">
                    <c:v>112.94040780113073</c:v>
                  </c:pt>
                  <c:pt idx="4">
                    <c:v>144.13441612159909</c:v>
                  </c:pt>
                  <c:pt idx="5">
                    <c:v>131.00973757429526</c:v>
                  </c:pt>
                  <c:pt idx="6">
                    <c:v>75.784571908045464</c:v>
                  </c:pt>
                  <c:pt idx="7">
                    <c:v>113.64418154925485</c:v>
                  </c:pt>
                  <c:pt idx="8">
                    <c:v>145.08186574433464</c:v>
                  </c:pt>
                  <c:pt idx="9">
                    <c:v>145.69414360962782</c:v>
                  </c:pt>
                  <c:pt idx="10">
                    <c:v>106.99865444748092</c:v>
                  </c:pt>
                  <c:pt idx="11">
                    <c:v>196.1820799210337</c:v>
                  </c:pt>
                  <c:pt idx="12">
                    <c:v>167.90350518548271</c:v>
                  </c:pt>
                  <c:pt idx="13">
                    <c:v>127.85188661382469</c:v>
                  </c:pt>
                  <c:pt idx="14">
                    <c:v>122.4228255444454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(Datos!$C$2:$L$2,Datos!$O$2:$S$2)</c:f>
              <c:strCache>
                <c:ptCount val="15"/>
                <c:pt idx="0">
                  <c:v>PRE 1</c:v>
                </c:pt>
                <c:pt idx="1">
                  <c:v>PRE 2</c:v>
                </c:pt>
                <c:pt idx="2">
                  <c:v>PRE 3</c:v>
                </c:pt>
                <c:pt idx="3">
                  <c:v>PRE 4</c:v>
                </c:pt>
                <c:pt idx="4">
                  <c:v>PRE 5</c:v>
                </c:pt>
                <c:pt idx="5">
                  <c:v>PRE 6</c:v>
                </c:pt>
                <c:pt idx="6">
                  <c:v>PRE 7</c:v>
                </c:pt>
                <c:pt idx="7">
                  <c:v>PRE 8</c:v>
                </c:pt>
                <c:pt idx="8">
                  <c:v>PRE 9</c:v>
                </c:pt>
                <c:pt idx="9">
                  <c:v>PRE 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strCache>
            </c:strRef>
          </c:cat>
          <c:val>
            <c:numRef>
              <c:f>(Datos!$C$12:$L$12,Datos!$O$12:$S$12)</c:f>
              <c:numCache>
                <c:formatCode>0.00</c:formatCode>
                <c:ptCount val="15"/>
                <c:pt idx="0">
                  <c:v>314.375</c:v>
                </c:pt>
                <c:pt idx="1">
                  <c:v>682.875</c:v>
                </c:pt>
                <c:pt idx="2">
                  <c:v>899.75</c:v>
                </c:pt>
                <c:pt idx="3">
                  <c:v>1162</c:v>
                </c:pt>
                <c:pt idx="4">
                  <c:v>1122.125</c:v>
                </c:pt>
                <c:pt idx="5">
                  <c:v>1089.875</c:v>
                </c:pt>
                <c:pt idx="6">
                  <c:v>1166.125</c:v>
                </c:pt>
                <c:pt idx="7">
                  <c:v>1035</c:v>
                </c:pt>
                <c:pt idx="8">
                  <c:v>1037.625</c:v>
                </c:pt>
                <c:pt idx="9">
                  <c:v>873.625</c:v>
                </c:pt>
                <c:pt idx="10">
                  <c:v>667.625</c:v>
                </c:pt>
                <c:pt idx="11">
                  <c:v>666.875</c:v>
                </c:pt>
                <c:pt idx="12">
                  <c:v>711.125</c:v>
                </c:pt>
                <c:pt idx="13">
                  <c:v>1118.375</c:v>
                </c:pt>
                <c:pt idx="14">
                  <c:v>1257.75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A1-0B45-8DC5-7F96286A5D50}"/>
            </c:ext>
          </c:extLst>
        </c:ser>
        <c:ser>
          <c:idx val="1"/>
          <c:order val="1"/>
          <c:tx>
            <c:v>32/Alcohol + Rueda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(Datos!$C$24:$L$24,Datos!$O$24:$S$24)</c:f>
                <c:numCache>
                  <c:formatCode>General</c:formatCode>
                  <c:ptCount val="15"/>
                  <c:pt idx="0">
                    <c:v>113.07826580041174</c:v>
                  </c:pt>
                  <c:pt idx="1">
                    <c:v>119.80981022019856</c:v>
                  </c:pt>
                  <c:pt idx="2">
                    <c:v>108.25374251201269</c:v>
                  </c:pt>
                  <c:pt idx="3">
                    <c:v>123.35170390855107</c:v>
                  </c:pt>
                  <c:pt idx="4">
                    <c:v>131.68305258948743</c:v>
                  </c:pt>
                  <c:pt idx="5">
                    <c:v>160.92766093363633</c:v>
                  </c:pt>
                  <c:pt idx="6">
                    <c:v>106.32022889097149</c:v>
                  </c:pt>
                  <c:pt idx="7">
                    <c:v>178.36867417955267</c:v>
                  </c:pt>
                  <c:pt idx="8">
                    <c:v>142.01166325341026</c:v>
                  </c:pt>
                  <c:pt idx="9">
                    <c:v>183.81239829744112</c:v>
                  </c:pt>
                  <c:pt idx="10">
                    <c:v>109.43372913059561</c:v>
                  </c:pt>
                  <c:pt idx="11">
                    <c:v>160.27291874219691</c:v>
                  </c:pt>
                  <c:pt idx="12">
                    <c:v>147.88566408836638</c:v>
                  </c:pt>
                  <c:pt idx="13">
                    <c:v>162.98054633036071</c:v>
                  </c:pt>
                  <c:pt idx="14">
                    <c:v>168.50198705907636</c:v>
                  </c:pt>
                </c:numCache>
              </c:numRef>
            </c:plus>
            <c:minus>
              <c:numRef>
                <c:f>(Datos!$C$24:$L$24,Datos!$O$24:$S$24)</c:f>
                <c:numCache>
                  <c:formatCode>General</c:formatCode>
                  <c:ptCount val="15"/>
                  <c:pt idx="0">
                    <c:v>113.07826580041174</c:v>
                  </c:pt>
                  <c:pt idx="1">
                    <c:v>119.80981022019856</c:v>
                  </c:pt>
                  <c:pt idx="2">
                    <c:v>108.25374251201269</c:v>
                  </c:pt>
                  <c:pt idx="3">
                    <c:v>123.35170390855107</c:v>
                  </c:pt>
                  <c:pt idx="4">
                    <c:v>131.68305258948743</c:v>
                  </c:pt>
                  <c:pt idx="5">
                    <c:v>160.92766093363633</c:v>
                  </c:pt>
                  <c:pt idx="6">
                    <c:v>106.32022889097149</c:v>
                  </c:pt>
                  <c:pt idx="7">
                    <c:v>178.36867417955267</c:v>
                  </c:pt>
                  <c:pt idx="8">
                    <c:v>142.01166325341026</c:v>
                  </c:pt>
                  <c:pt idx="9">
                    <c:v>183.81239829744112</c:v>
                  </c:pt>
                  <c:pt idx="10">
                    <c:v>109.43372913059561</c:v>
                  </c:pt>
                  <c:pt idx="11">
                    <c:v>160.27291874219691</c:v>
                  </c:pt>
                  <c:pt idx="12">
                    <c:v>147.88566408836638</c:v>
                  </c:pt>
                  <c:pt idx="13">
                    <c:v>162.98054633036071</c:v>
                  </c:pt>
                  <c:pt idx="14">
                    <c:v>168.50198705907636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(Datos!$C$2:$L$2,Datos!$O$2:$S$2)</c:f>
              <c:strCache>
                <c:ptCount val="15"/>
                <c:pt idx="0">
                  <c:v>PRE 1</c:v>
                </c:pt>
                <c:pt idx="1">
                  <c:v>PRE 2</c:v>
                </c:pt>
                <c:pt idx="2">
                  <c:v>PRE 3</c:v>
                </c:pt>
                <c:pt idx="3">
                  <c:v>PRE 4</c:v>
                </c:pt>
                <c:pt idx="4">
                  <c:v>PRE 5</c:v>
                </c:pt>
                <c:pt idx="5">
                  <c:v>PRE 6</c:v>
                </c:pt>
                <c:pt idx="6">
                  <c:v>PRE 7</c:v>
                </c:pt>
                <c:pt idx="7">
                  <c:v>PRE 8</c:v>
                </c:pt>
                <c:pt idx="8">
                  <c:v>PRE 9</c:v>
                </c:pt>
                <c:pt idx="9">
                  <c:v>PRE 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strCache>
            </c:strRef>
          </c:cat>
          <c:val>
            <c:numRef>
              <c:f>(Datos!$C$23:$L$23,Datos!$O$23:$S$23)</c:f>
              <c:numCache>
                <c:formatCode>0.00</c:formatCode>
                <c:ptCount val="15"/>
                <c:pt idx="0">
                  <c:v>459.875</c:v>
                </c:pt>
                <c:pt idx="1">
                  <c:v>620.375</c:v>
                </c:pt>
                <c:pt idx="2">
                  <c:v>930.875</c:v>
                </c:pt>
                <c:pt idx="3">
                  <c:v>1034</c:v>
                </c:pt>
                <c:pt idx="4">
                  <c:v>867.625</c:v>
                </c:pt>
                <c:pt idx="5">
                  <c:v>1029.625</c:v>
                </c:pt>
                <c:pt idx="6">
                  <c:v>915.25</c:v>
                </c:pt>
                <c:pt idx="7">
                  <c:v>986.75</c:v>
                </c:pt>
                <c:pt idx="8">
                  <c:v>1087.75</c:v>
                </c:pt>
                <c:pt idx="9">
                  <c:v>977.375</c:v>
                </c:pt>
                <c:pt idx="10">
                  <c:v>582.25</c:v>
                </c:pt>
                <c:pt idx="11">
                  <c:v>773.875</c:v>
                </c:pt>
                <c:pt idx="12">
                  <c:v>587.75</c:v>
                </c:pt>
                <c:pt idx="13">
                  <c:v>971.875</c:v>
                </c:pt>
                <c:pt idx="14">
                  <c:v>1125.75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A1-0B45-8DC5-7F96286A5D50}"/>
            </c:ext>
          </c:extLst>
        </c:ser>
        <c:ser>
          <c:idx val="2"/>
          <c:order val="2"/>
          <c:tx>
            <c:v>4/Alcohol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(Datos!$C$35:$L$35,Datos!$O$35:$S$35)</c:f>
                <c:numCache>
                  <c:formatCode>General</c:formatCode>
                  <c:ptCount val="15"/>
                  <c:pt idx="0">
                    <c:v>147.86649383819173</c:v>
                  </c:pt>
                  <c:pt idx="1">
                    <c:v>109.13367254034318</c:v>
                  </c:pt>
                  <c:pt idx="2">
                    <c:v>129.97650027985827</c:v>
                  </c:pt>
                  <c:pt idx="3">
                    <c:v>128.229391270934</c:v>
                  </c:pt>
                  <c:pt idx="4">
                    <c:v>150.1409977202382</c:v>
                  </c:pt>
                  <c:pt idx="5">
                    <c:v>111.34132487535793</c:v>
                  </c:pt>
                  <c:pt idx="6">
                    <c:v>134.79968604244914</c:v>
                  </c:pt>
                  <c:pt idx="7">
                    <c:v>180.80222398086968</c:v>
                  </c:pt>
                  <c:pt idx="8">
                    <c:v>146.75878380867019</c:v>
                  </c:pt>
                  <c:pt idx="9">
                    <c:v>127.14515572761708</c:v>
                  </c:pt>
                  <c:pt idx="10">
                    <c:v>138.64922337632166</c:v>
                  </c:pt>
                  <c:pt idx="11">
                    <c:v>122.64655045815888</c:v>
                  </c:pt>
                  <c:pt idx="12">
                    <c:v>133.5191181468567</c:v>
                  </c:pt>
                  <c:pt idx="13">
                    <c:v>128.50083379384853</c:v>
                  </c:pt>
                  <c:pt idx="14">
                    <c:v>150.91103546460741</c:v>
                  </c:pt>
                </c:numCache>
              </c:numRef>
            </c:plus>
            <c:minus>
              <c:numRef>
                <c:f>(Datos!$C$35:$L$35,Datos!$O$35:$S$35)</c:f>
                <c:numCache>
                  <c:formatCode>General</c:formatCode>
                  <c:ptCount val="15"/>
                  <c:pt idx="0">
                    <c:v>147.86649383819173</c:v>
                  </c:pt>
                  <c:pt idx="1">
                    <c:v>109.13367254034318</c:v>
                  </c:pt>
                  <c:pt idx="2">
                    <c:v>129.97650027985827</c:v>
                  </c:pt>
                  <c:pt idx="3">
                    <c:v>128.229391270934</c:v>
                  </c:pt>
                  <c:pt idx="4">
                    <c:v>150.1409977202382</c:v>
                  </c:pt>
                  <c:pt idx="5">
                    <c:v>111.34132487535793</c:v>
                  </c:pt>
                  <c:pt idx="6">
                    <c:v>134.79968604244914</c:v>
                  </c:pt>
                  <c:pt idx="7">
                    <c:v>180.80222398086968</c:v>
                  </c:pt>
                  <c:pt idx="8">
                    <c:v>146.75878380867019</c:v>
                  </c:pt>
                  <c:pt idx="9">
                    <c:v>127.14515572761708</c:v>
                  </c:pt>
                  <c:pt idx="10">
                    <c:v>138.64922337632166</c:v>
                  </c:pt>
                  <c:pt idx="11">
                    <c:v>122.64655045815888</c:v>
                  </c:pt>
                  <c:pt idx="12">
                    <c:v>133.5191181468567</c:v>
                  </c:pt>
                  <c:pt idx="13">
                    <c:v>128.50083379384853</c:v>
                  </c:pt>
                  <c:pt idx="14">
                    <c:v>150.91103546460741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(Datos!$C$2:$L$2,Datos!$O$2:$S$2)</c:f>
              <c:strCache>
                <c:ptCount val="15"/>
                <c:pt idx="0">
                  <c:v>PRE 1</c:v>
                </c:pt>
                <c:pt idx="1">
                  <c:v>PRE 2</c:v>
                </c:pt>
                <c:pt idx="2">
                  <c:v>PRE 3</c:v>
                </c:pt>
                <c:pt idx="3">
                  <c:v>PRE 4</c:v>
                </c:pt>
                <c:pt idx="4">
                  <c:v>PRE 5</c:v>
                </c:pt>
                <c:pt idx="5">
                  <c:v>PRE 6</c:v>
                </c:pt>
                <c:pt idx="6">
                  <c:v>PRE 7</c:v>
                </c:pt>
                <c:pt idx="7">
                  <c:v>PRE 8</c:v>
                </c:pt>
                <c:pt idx="8">
                  <c:v>PRE 9</c:v>
                </c:pt>
                <c:pt idx="9">
                  <c:v>PRE 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strCache>
            </c:strRef>
          </c:cat>
          <c:val>
            <c:numRef>
              <c:f>(Datos!$C$34:$L$34,Datos!$O$34:$S$34)</c:f>
              <c:numCache>
                <c:formatCode>0.00</c:formatCode>
                <c:ptCount val="15"/>
                <c:pt idx="0">
                  <c:v>704.5</c:v>
                </c:pt>
                <c:pt idx="1">
                  <c:v>793.125</c:v>
                </c:pt>
                <c:pt idx="2">
                  <c:v>930.375</c:v>
                </c:pt>
                <c:pt idx="3">
                  <c:v>932.75</c:v>
                </c:pt>
                <c:pt idx="4">
                  <c:v>989.375</c:v>
                </c:pt>
                <c:pt idx="5">
                  <c:v>1231.625</c:v>
                </c:pt>
                <c:pt idx="6">
                  <c:v>1081.25</c:v>
                </c:pt>
                <c:pt idx="7">
                  <c:v>1047.875</c:v>
                </c:pt>
                <c:pt idx="8">
                  <c:v>981.375</c:v>
                </c:pt>
                <c:pt idx="9">
                  <c:v>1092.625</c:v>
                </c:pt>
                <c:pt idx="10">
                  <c:v>1061</c:v>
                </c:pt>
                <c:pt idx="11">
                  <c:v>1054.625</c:v>
                </c:pt>
                <c:pt idx="12">
                  <c:v>1153.375</c:v>
                </c:pt>
                <c:pt idx="13">
                  <c:v>1218.5</c:v>
                </c:pt>
                <c:pt idx="14">
                  <c:v>1119.625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A1-0B45-8DC5-7F96286A5D50}"/>
            </c:ext>
          </c:extLst>
        </c:ser>
        <c:ser>
          <c:idx val="3"/>
          <c:order val="3"/>
          <c:tx>
            <c:v>4/Alcohol + Rueda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(Datos!$C$46:$L$46,Datos!$O$46:$S$46)</c:f>
                <c:numCache>
                  <c:formatCode>General</c:formatCode>
                  <c:ptCount val="15"/>
                  <c:pt idx="0">
                    <c:v>102.55921634423136</c:v>
                  </c:pt>
                  <c:pt idx="1">
                    <c:v>115.17764811368566</c:v>
                  </c:pt>
                  <c:pt idx="2">
                    <c:v>110.73859180198072</c:v>
                  </c:pt>
                  <c:pt idx="3">
                    <c:v>112.50634902719298</c:v>
                  </c:pt>
                  <c:pt idx="4">
                    <c:v>150.69502669772672</c:v>
                  </c:pt>
                  <c:pt idx="5">
                    <c:v>150.73791707084564</c:v>
                  </c:pt>
                  <c:pt idx="6">
                    <c:v>125.30687331507397</c:v>
                  </c:pt>
                  <c:pt idx="7">
                    <c:v>150.99431605905852</c:v>
                  </c:pt>
                  <c:pt idx="8">
                    <c:v>146.35505231896067</c:v>
                  </c:pt>
                  <c:pt idx="9">
                    <c:v>112.92823258284754</c:v>
                  </c:pt>
                  <c:pt idx="10">
                    <c:v>142.72322741185872</c:v>
                  </c:pt>
                  <c:pt idx="11">
                    <c:v>80.746461665069702</c:v>
                  </c:pt>
                  <c:pt idx="12">
                    <c:v>117.82853007654808</c:v>
                  </c:pt>
                  <c:pt idx="13">
                    <c:v>147.93168518658487</c:v>
                  </c:pt>
                  <c:pt idx="14">
                    <c:v>181.70882811323645</c:v>
                  </c:pt>
                </c:numCache>
              </c:numRef>
            </c:plus>
            <c:minus>
              <c:numRef>
                <c:f>(Datos!$C$46:$L$46,Datos!$O$46:$S$46)</c:f>
                <c:numCache>
                  <c:formatCode>General</c:formatCode>
                  <c:ptCount val="15"/>
                  <c:pt idx="0">
                    <c:v>102.55921634423136</c:v>
                  </c:pt>
                  <c:pt idx="1">
                    <c:v>115.17764811368566</c:v>
                  </c:pt>
                  <c:pt idx="2">
                    <c:v>110.73859180198072</c:v>
                  </c:pt>
                  <c:pt idx="3">
                    <c:v>112.50634902719298</c:v>
                  </c:pt>
                  <c:pt idx="4">
                    <c:v>150.69502669772672</c:v>
                  </c:pt>
                  <c:pt idx="5">
                    <c:v>150.73791707084564</c:v>
                  </c:pt>
                  <c:pt idx="6">
                    <c:v>125.30687331507397</c:v>
                  </c:pt>
                  <c:pt idx="7">
                    <c:v>150.99431605905852</c:v>
                  </c:pt>
                  <c:pt idx="8">
                    <c:v>146.35505231896067</c:v>
                  </c:pt>
                  <c:pt idx="9">
                    <c:v>112.92823258284754</c:v>
                  </c:pt>
                  <c:pt idx="10">
                    <c:v>142.72322741185872</c:v>
                  </c:pt>
                  <c:pt idx="11">
                    <c:v>80.746461665069702</c:v>
                  </c:pt>
                  <c:pt idx="12">
                    <c:v>117.82853007654808</c:v>
                  </c:pt>
                  <c:pt idx="13">
                    <c:v>147.93168518658487</c:v>
                  </c:pt>
                  <c:pt idx="14">
                    <c:v>181.70882811323645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(Datos!$C$2:$L$2,Datos!$O$2:$S$2)</c:f>
              <c:strCache>
                <c:ptCount val="15"/>
                <c:pt idx="0">
                  <c:v>PRE 1</c:v>
                </c:pt>
                <c:pt idx="1">
                  <c:v>PRE 2</c:v>
                </c:pt>
                <c:pt idx="2">
                  <c:v>PRE 3</c:v>
                </c:pt>
                <c:pt idx="3">
                  <c:v>PRE 4</c:v>
                </c:pt>
                <c:pt idx="4">
                  <c:v>PRE 5</c:v>
                </c:pt>
                <c:pt idx="5">
                  <c:v>PRE 6</c:v>
                </c:pt>
                <c:pt idx="6">
                  <c:v>PRE 7</c:v>
                </c:pt>
                <c:pt idx="7">
                  <c:v>PRE 8</c:v>
                </c:pt>
                <c:pt idx="8">
                  <c:v>PRE 9</c:v>
                </c:pt>
                <c:pt idx="9">
                  <c:v>PRE 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strCache>
            </c:strRef>
          </c:cat>
          <c:val>
            <c:numRef>
              <c:f>(Datos!$C$45:$L$45,Datos!$O$45:$S$45)</c:f>
              <c:numCache>
                <c:formatCode>0.00</c:formatCode>
                <c:ptCount val="15"/>
                <c:pt idx="0">
                  <c:v>612</c:v>
                </c:pt>
                <c:pt idx="1">
                  <c:v>732.625</c:v>
                </c:pt>
                <c:pt idx="2">
                  <c:v>773.5</c:v>
                </c:pt>
                <c:pt idx="3">
                  <c:v>759</c:v>
                </c:pt>
                <c:pt idx="4">
                  <c:v>897.75</c:v>
                </c:pt>
                <c:pt idx="5">
                  <c:v>904.75</c:v>
                </c:pt>
                <c:pt idx="6">
                  <c:v>940.75</c:v>
                </c:pt>
                <c:pt idx="7">
                  <c:v>988.375</c:v>
                </c:pt>
                <c:pt idx="8">
                  <c:v>818.125</c:v>
                </c:pt>
                <c:pt idx="9">
                  <c:v>1071.5</c:v>
                </c:pt>
                <c:pt idx="10">
                  <c:v>993.25</c:v>
                </c:pt>
                <c:pt idx="11">
                  <c:v>1038.75</c:v>
                </c:pt>
                <c:pt idx="12">
                  <c:v>1109.25</c:v>
                </c:pt>
                <c:pt idx="13">
                  <c:v>1051.375</c:v>
                </c:pt>
                <c:pt idx="14">
                  <c:v>1018.75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A1-0B45-8DC5-7F96286A5D50}"/>
            </c:ext>
          </c:extLst>
        </c:ser>
        <c:ser>
          <c:idx val="4"/>
          <c:order val="4"/>
          <c:tx>
            <c:v>32/Agua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(Datos!$C$57:$L$57,Datos!$O$57:$S$57)</c:f>
                <c:numCache>
                  <c:formatCode>General</c:formatCode>
                  <c:ptCount val="15"/>
                  <c:pt idx="0">
                    <c:v>45.839685706975409</c:v>
                  </c:pt>
                  <c:pt idx="1">
                    <c:v>99.244062434845077</c:v>
                  </c:pt>
                  <c:pt idx="2">
                    <c:v>165.60834148030449</c:v>
                  </c:pt>
                  <c:pt idx="3">
                    <c:v>135.1479926255447</c:v>
                  </c:pt>
                  <c:pt idx="4">
                    <c:v>125.31438144294759</c:v>
                  </c:pt>
                  <c:pt idx="5">
                    <c:v>151.59246942283869</c:v>
                  </c:pt>
                  <c:pt idx="6">
                    <c:v>100.48436267826521</c:v>
                  </c:pt>
                  <c:pt idx="7">
                    <c:v>72.806433683530216</c:v>
                  </c:pt>
                  <c:pt idx="8">
                    <c:v>171.75834352784312</c:v>
                  </c:pt>
                  <c:pt idx="9">
                    <c:v>129.37566424950251</c:v>
                  </c:pt>
                  <c:pt idx="10">
                    <c:v>100.4630351351751</c:v>
                  </c:pt>
                  <c:pt idx="11">
                    <c:v>131.21873777344888</c:v>
                  </c:pt>
                  <c:pt idx="12">
                    <c:v>88.853799962956799</c:v>
                  </c:pt>
                  <c:pt idx="13">
                    <c:v>189.7794714078874</c:v>
                  </c:pt>
                  <c:pt idx="14">
                    <c:v>216.28448837287033</c:v>
                  </c:pt>
                </c:numCache>
              </c:numRef>
            </c:plus>
            <c:minus>
              <c:numRef>
                <c:f>(Datos!$C$57:$L$57,Datos!$O$57:$S$57)</c:f>
                <c:numCache>
                  <c:formatCode>General</c:formatCode>
                  <c:ptCount val="15"/>
                  <c:pt idx="0">
                    <c:v>45.839685706975409</c:v>
                  </c:pt>
                  <c:pt idx="1">
                    <c:v>99.244062434845077</c:v>
                  </c:pt>
                  <c:pt idx="2">
                    <c:v>165.60834148030449</c:v>
                  </c:pt>
                  <c:pt idx="3">
                    <c:v>135.1479926255447</c:v>
                  </c:pt>
                  <c:pt idx="4">
                    <c:v>125.31438144294759</c:v>
                  </c:pt>
                  <c:pt idx="5">
                    <c:v>151.59246942283869</c:v>
                  </c:pt>
                  <c:pt idx="6">
                    <c:v>100.48436267826521</c:v>
                  </c:pt>
                  <c:pt idx="7">
                    <c:v>72.806433683530216</c:v>
                  </c:pt>
                  <c:pt idx="8">
                    <c:v>171.75834352784312</c:v>
                  </c:pt>
                  <c:pt idx="9">
                    <c:v>129.37566424950251</c:v>
                  </c:pt>
                  <c:pt idx="10">
                    <c:v>100.4630351351751</c:v>
                  </c:pt>
                  <c:pt idx="11">
                    <c:v>131.21873777344888</c:v>
                  </c:pt>
                  <c:pt idx="12">
                    <c:v>88.853799962956799</c:v>
                  </c:pt>
                  <c:pt idx="13">
                    <c:v>189.7794714078874</c:v>
                  </c:pt>
                  <c:pt idx="14">
                    <c:v>216.28448837287033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(Datos!$C$2:$L$2,Datos!$O$2:$S$2)</c:f>
              <c:strCache>
                <c:ptCount val="15"/>
                <c:pt idx="0">
                  <c:v>PRE 1</c:v>
                </c:pt>
                <c:pt idx="1">
                  <c:v>PRE 2</c:v>
                </c:pt>
                <c:pt idx="2">
                  <c:v>PRE 3</c:v>
                </c:pt>
                <c:pt idx="3">
                  <c:v>PRE 4</c:v>
                </c:pt>
                <c:pt idx="4">
                  <c:v>PRE 5</c:v>
                </c:pt>
                <c:pt idx="5">
                  <c:v>PRE 6</c:v>
                </c:pt>
                <c:pt idx="6">
                  <c:v>PRE 7</c:v>
                </c:pt>
                <c:pt idx="7">
                  <c:v>PRE 8</c:v>
                </c:pt>
                <c:pt idx="8">
                  <c:v>PRE 9</c:v>
                </c:pt>
                <c:pt idx="9">
                  <c:v>PRE 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strCache>
            </c:strRef>
          </c:cat>
          <c:val>
            <c:numRef>
              <c:f>(Datos!$C$56:$L$56,Datos!$O$56:$S$56)</c:f>
              <c:numCache>
                <c:formatCode>0.00</c:formatCode>
                <c:ptCount val="15"/>
                <c:pt idx="0">
                  <c:v>327.25</c:v>
                </c:pt>
                <c:pt idx="1">
                  <c:v>811.25</c:v>
                </c:pt>
                <c:pt idx="2">
                  <c:v>728.875</c:v>
                </c:pt>
                <c:pt idx="3">
                  <c:v>803.875</c:v>
                </c:pt>
                <c:pt idx="4">
                  <c:v>972.125</c:v>
                </c:pt>
                <c:pt idx="5">
                  <c:v>932.75</c:v>
                </c:pt>
                <c:pt idx="6">
                  <c:v>959.5</c:v>
                </c:pt>
                <c:pt idx="7">
                  <c:v>790.75</c:v>
                </c:pt>
                <c:pt idx="8">
                  <c:v>879</c:v>
                </c:pt>
                <c:pt idx="9">
                  <c:v>929.25</c:v>
                </c:pt>
                <c:pt idx="10">
                  <c:v>540</c:v>
                </c:pt>
                <c:pt idx="11">
                  <c:v>656.5</c:v>
                </c:pt>
                <c:pt idx="12">
                  <c:v>789.375</c:v>
                </c:pt>
                <c:pt idx="13">
                  <c:v>838.375</c:v>
                </c:pt>
                <c:pt idx="14">
                  <c:v>924.125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FA1-0B45-8DC5-7F96286A5D50}"/>
            </c:ext>
          </c:extLst>
        </c:ser>
        <c:ser>
          <c:idx val="5"/>
          <c:order val="5"/>
          <c:tx>
            <c:v>32/Agua + Rueda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(Datos!$C$68:$L$68,Datos!$O$68:$S$68)</c:f>
                <c:numCache>
                  <c:formatCode>General</c:formatCode>
                  <c:ptCount val="15"/>
                  <c:pt idx="0">
                    <c:v>75.943529302088294</c:v>
                  </c:pt>
                  <c:pt idx="1">
                    <c:v>112.77585227850356</c:v>
                  </c:pt>
                  <c:pt idx="2">
                    <c:v>156.75355999602871</c:v>
                  </c:pt>
                  <c:pt idx="3">
                    <c:v>149.48225378428225</c:v>
                  </c:pt>
                  <c:pt idx="4">
                    <c:v>104.62774147287269</c:v>
                  </c:pt>
                  <c:pt idx="5">
                    <c:v>140.4683174751008</c:v>
                  </c:pt>
                  <c:pt idx="6">
                    <c:v>150.09473199092821</c:v>
                  </c:pt>
                  <c:pt idx="7">
                    <c:v>177.17324048189991</c:v>
                  </c:pt>
                  <c:pt idx="8">
                    <c:v>134.60033432350752</c:v>
                  </c:pt>
                  <c:pt idx="9">
                    <c:v>165.44485486106842</c:v>
                  </c:pt>
                  <c:pt idx="10">
                    <c:v>105.40207879489718</c:v>
                  </c:pt>
                  <c:pt idx="11">
                    <c:v>121.45983316071435</c:v>
                  </c:pt>
                  <c:pt idx="12">
                    <c:v>61.144424316531101</c:v>
                  </c:pt>
                  <c:pt idx="13">
                    <c:v>141.65765289951685</c:v>
                  </c:pt>
                  <c:pt idx="14">
                    <c:v>136.54590247291515</c:v>
                  </c:pt>
                </c:numCache>
              </c:numRef>
            </c:plus>
            <c:minus>
              <c:numRef>
                <c:f>(Datos!$C$68:$L$68,Datos!$O$68:$S$68)</c:f>
                <c:numCache>
                  <c:formatCode>General</c:formatCode>
                  <c:ptCount val="15"/>
                  <c:pt idx="0">
                    <c:v>75.943529302088294</c:v>
                  </c:pt>
                  <c:pt idx="1">
                    <c:v>112.77585227850356</c:v>
                  </c:pt>
                  <c:pt idx="2">
                    <c:v>156.75355999602871</c:v>
                  </c:pt>
                  <c:pt idx="3">
                    <c:v>149.48225378428225</c:v>
                  </c:pt>
                  <c:pt idx="4">
                    <c:v>104.62774147287269</c:v>
                  </c:pt>
                  <c:pt idx="5">
                    <c:v>140.4683174751008</c:v>
                  </c:pt>
                  <c:pt idx="6">
                    <c:v>150.09473199092821</c:v>
                  </c:pt>
                  <c:pt idx="7">
                    <c:v>177.17324048189991</c:v>
                  </c:pt>
                  <c:pt idx="8">
                    <c:v>134.60033432350752</c:v>
                  </c:pt>
                  <c:pt idx="9">
                    <c:v>165.44485486106842</c:v>
                  </c:pt>
                  <c:pt idx="10">
                    <c:v>105.40207879489718</c:v>
                  </c:pt>
                  <c:pt idx="11">
                    <c:v>121.45983316071435</c:v>
                  </c:pt>
                  <c:pt idx="12">
                    <c:v>61.144424316531101</c:v>
                  </c:pt>
                  <c:pt idx="13">
                    <c:v>141.65765289951685</c:v>
                  </c:pt>
                  <c:pt idx="14">
                    <c:v>136.54590247291515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(Datos!$C$2:$L$2,Datos!$O$2:$S$2)</c:f>
              <c:strCache>
                <c:ptCount val="15"/>
                <c:pt idx="0">
                  <c:v>PRE 1</c:v>
                </c:pt>
                <c:pt idx="1">
                  <c:v>PRE 2</c:v>
                </c:pt>
                <c:pt idx="2">
                  <c:v>PRE 3</c:v>
                </c:pt>
                <c:pt idx="3">
                  <c:v>PRE 4</c:v>
                </c:pt>
                <c:pt idx="4">
                  <c:v>PRE 5</c:v>
                </c:pt>
                <c:pt idx="5">
                  <c:v>PRE 6</c:v>
                </c:pt>
                <c:pt idx="6">
                  <c:v>PRE 7</c:v>
                </c:pt>
                <c:pt idx="7">
                  <c:v>PRE 8</c:v>
                </c:pt>
                <c:pt idx="8">
                  <c:v>PRE 9</c:v>
                </c:pt>
                <c:pt idx="9">
                  <c:v>PRE 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strCache>
            </c:strRef>
          </c:cat>
          <c:val>
            <c:numRef>
              <c:f>(Datos!$C$67:$L$67,Datos!$O$67:$S$67)</c:f>
              <c:numCache>
                <c:formatCode>0.00</c:formatCode>
                <c:ptCount val="15"/>
                <c:pt idx="0">
                  <c:v>540.75</c:v>
                </c:pt>
                <c:pt idx="1">
                  <c:v>888</c:v>
                </c:pt>
                <c:pt idx="2">
                  <c:v>1001.5</c:v>
                </c:pt>
                <c:pt idx="3">
                  <c:v>1019.125</c:v>
                </c:pt>
                <c:pt idx="4">
                  <c:v>1037.5</c:v>
                </c:pt>
                <c:pt idx="5">
                  <c:v>1016.75</c:v>
                </c:pt>
                <c:pt idx="6">
                  <c:v>1068</c:v>
                </c:pt>
                <c:pt idx="7">
                  <c:v>892.5</c:v>
                </c:pt>
                <c:pt idx="8">
                  <c:v>1132</c:v>
                </c:pt>
                <c:pt idx="9">
                  <c:v>1096</c:v>
                </c:pt>
                <c:pt idx="10">
                  <c:v>687.25</c:v>
                </c:pt>
                <c:pt idx="11">
                  <c:v>1057.25</c:v>
                </c:pt>
                <c:pt idx="12">
                  <c:v>1026.625</c:v>
                </c:pt>
                <c:pt idx="13">
                  <c:v>1177.625</c:v>
                </c:pt>
                <c:pt idx="14">
                  <c:v>1099.625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A1-0B45-8DC5-7F96286A5D50}"/>
            </c:ext>
          </c:extLst>
        </c:ser>
        <c:ser>
          <c:idx val="6"/>
          <c:order val="6"/>
          <c:tx>
            <c:v>4/Agua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(Datos!$C$79:$L$79,Datos!$O$79:$S$79)</c:f>
                <c:numCache>
                  <c:formatCode>General</c:formatCode>
                  <c:ptCount val="15"/>
                  <c:pt idx="0">
                    <c:v>115.94052508567853</c:v>
                  </c:pt>
                  <c:pt idx="1">
                    <c:v>179.99007909167818</c:v>
                  </c:pt>
                  <c:pt idx="2">
                    <c:v>194.35366786939142</c:v>
                  </c:pt>
                  <c:pt idx="3">
                    <c:v>200.57265672319346</c:v>
                  </c:pt>
                  <c:pt idx="4">
                    <c:v>144.80575042843725</c:v>
                  </c:pt>
                  <c:pt idx="5">
                    <c:v>182.59515621020336</c:v>
                  </c:pt>
                  <c:pt idx="6">
                    <c:v>187.17743086440734</c:v>
                  </c:pt>
                  <c:pt idx="7">
                    <c:v>154.94711079222208</c:v>
                  </c:pt>
                  <c:pt idx="8">
                    <c:v>158.41693829665346</c:v>
                  </c:pt>
                  <c:pt idx="9">
                    <c:v>70.160466585026143</c:v>
                  </c:pt>
                  <c:pt idx="10">
                    <c:v>189.51153729484955</c:v>
                  </c:pt>
                  <c:pt idx="11">
                    <c:v>69.939259361248602</c:v>
                  </c:pt>
                  <c:pt idx="12">
                    <c:v>106.9925627421965</c:v>
                  </c:pt>
                  <c:pt idx="13">
                    <c:v>163.20076921212279</c:v>
                  </c:pt>
                  <c:pt idx="14">
                    <c:v>100.65867892465678</c:v>
                  </c:pt>
                </c:numCache>
              </c:numRef>
            </c:plus>
            <c:minus>
              <c:numRef>
                <c:f>(Datos!$C$79:$L$79,Datos!$O$79:$S$79)</c:f>
                <c:numCache>
                  <c:formatCode>General</c:formatCode>
                  <c:ptCount val="15"/>
                  <c:pt idx="0">
                    <c:v>115.94052508567853</c:v>
                  </c:pt>
                  <c:pt idx="1">
                    <c:v>179.99007909167818</c:v>
                  </c:pt>
                  <c:pt idx="2">
                    <c:v>194.35366786939142</c:v>
                  </c:pt>
                  <c:pt idx="3">
                    <c:v>200.57265672319346</c:v>
                  </c:pt>
                  <c:pt idx="4">
                    <c:v>144.80575042843725</c:v>
                  </c:pt>
                  <c:pt idx="5">
                    <c:v>182.59515621020336</c:v>
                  </c:pt>
                  <c:pt idx="6">
                    <c:v>187.17743086440734</c:v>
                  </c:pt>
                  <c:pt idx="7">
                    <c:v>154.94711079222208</c:v>
                  </c:pt>
                  <c:pt idx="8">
                    <c:v>158.41693829665346</c:v>
                  </c:pt>
                  <c:pt idx="9">
                    <c:v>70.160466585026143</c:v>
                  </c:pt>
                  <c:pt idx="10">
                    <c:v>189.51153729484955</c:v>
                  </c:pt>
                  <c:pt idx="11">
                    <c:v>69.939259361248602</c:v>
                  </c:pt>
                  <c:pt idx="12">
                    <c:v>106.9925627421965</c:v>
                  </c:pt>
                  <c:pt idx="13">
                    <c:v>163.20076921212279</c:v>
                  </c:pt>
                  <c:pt idx="14">
                    <c:v>100.65867892465678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(Datos!$C$2:$L$2,Datos!$O$2:$S$2)</c:f>
              <c:strCache>
                <c:ptCount val="15"/>
                <c:pt idx="0">
                  <c:v>PRE 1</c:v>
                </c:pt>
                <c:pt idx="1">
                  <c:v>PRE 2</c:v>
                </c:pt>
                <c:pt idx="2">
                  <c:v>PRE 3</c:v>
                </c:pt>
                <c:pt idx="3">
                  <c:v>PRE 4</c:v>
                </c:pt>
                <c:pt idx="4">
                  <c:v>PRE 5</c:v>
                </c:pt>
                <c:pt idx="5">
                  <c:v>PRE 6</c:v>
                </c:pt>
                <c:pt idx="6">
                  <c:v>PRE 7</c:v>
                </c:pt>
                <c:pt idx="7">
                  <c:v>PRE 8</c:v>
                </c:pt>
                <c:pt idx="8">
                  <c:v>PRE 9</c:v>
                </c:pt>
                <c:pt idx="9">
                  <c:v>PRE 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strCache>
            </c:strRef>
          </c:cat>
          <c:val>
            <c:numRef>
              <c:f>(Datos!$C$78:$L$78,Datos!$O$78:$S$78)</c:f>
              <c:numCache>
                <c:formatCode>0.00</c:formatCode>
                <c:ptCount val="15"/>
                <c:pt idx="0">
                  <c:v>381.25</c:v>
                </c:pt>
                <c:pt idx="1">
                  <c:v>566</c:v>
                </c:pt>
                <c:pt idx="2">
                  <c:v>849.75</c:v>
                </c:pt>
                <c:pt idx="3">
                  <c:v>820.375</c:v>
                </c:pt>
                <c:pt idx="4">
                  <c:v>981.25</c:v>
                </c:pt>
                <c:pt idx="5">
                  <c:v>1292.25</c:v>
                </c:pt>
                <c:pt idx="6">
                  <c:v>1153.375</c:v>
                </c:pt>
                <c:pt idx="7">
                  <c:v>1280.5</c:v>
                </c:pt>
                <c:pt idx="8">
                  <c:v>1144.375</c:v>
                </c:pt>
                <c:pt idx="9">
                  <c:v>1475.25</c:v>
                </c:pt>
                <c:pt idx="10">
                  <c:v>1207.125</c:v>
                </c:pt>
                <c:pt idx="11">
                  <c:v>1169.5</c:v>
                </c:pt>
                <c:pt idx="12">
                  <c:v>1278.125</c:v>
                </c:pt>
                <c:pt idx="13">
                  <c:v>1208.75</c:v>
                </c:pt>
                <c:pt idx="14">
                  <c:v>1263.75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FA1-0B45-8DC5-7F96286A5D50}"/>
            </c:ext>
          </c:extLst>
        </c:ser>
        <c:ser>
          <c:idx val="7"/>
          <c:order val="7"/>
          <c:tx>
            <c:v>4/Agua + Rueda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(Datos!$C$90:$L$90,Datos!$O$90:$S$90)</c:f>
                <c:numCache>
                  <c:formatCode>General</c:formatCode>
                  <c:ptCount val="15"/>
                  <c:pt idx="0">
                    <c:v>58.544168307843798</c:v>
                  </c:pt>
                  <c:pt idx="1">
                    <c:v>120.56317808814714</c:v>
                  </c:pt>
                  <c:pt idx="2">
                    <c:v>105.42075561427984</c:v>
                  </c:pt>
                  <c:pt idx="3">
                    <c:v>133.25143224907029</c:v>
                  </c:pt>
                  <c:pt idx="4">
                    <c:v>123.13838759704464</c:v>
                  </c:pt>
                  <c:pt idx="5">
                    <c:v>126.50335258120914</c:v>
                  </c:pt>
                  <c:pt idx="6">
                    <c:v>139.79002110308159</c:v>
                  </c:pt>
                  <c:pt idx="7">
                    <c:v>95.842306774498823</c:v>
                  </c:pt>
                  <c:pt idx="8">
                    <c:v>140.93488871511857</c:v>
                  </c:pt>
                  <c:pt idx="9">
                    <c:v>137.76468031704331</c:v>
                  </c:pt>
                  <c:pt idx="10">
                    <c:v>132.39682640780003</c:v>
                  </c:pt>
                  <c:pt idx="11">
                    <c:v>155.27188136574225</c:v>
                  </c:pt>
                  <c:pt idx="12">
                    <c:v>191.2255995172045</c:v>
                  </c:pt>
                  <c:pt idx="13">
                    <c:v>194.33613529692016</c:v>
                  </c:pt>
                  <c:pt idx="14">
                    <c:v>197.07295037081354</c:v>
                  </c:pt>
                </c:numCache>
              </c:numRef>
            </c:plus>
            <c:minus>
              <c:numRef>
                <c:f>(Datos!$C$90:$L$90,Datos!$O$90:$S$90)</c:f>
                <c:numCache>
                  <c:formatCode>General</c:formatCode>
                  <c:ptCount val="15"/>
                  <c:pt idx="0">
                    <c:v>58.544168307843798</c:v>
                  </c:pt>
                  <c:pt idx="1">
                    <c:v>120.56317808814714</c:v>
                  </c:pt>
                  <c:pt idx="2">
                    <c:v>105.42075561427984</c:v>
                  </c:pt>
                  <c:pt idx="3">
                    <c:v>133.25143224907029</c:v>
                  </c:pt>
                  <c:pt idx="4">
                    <c:v>123.13838759704464</c:v>
                  </c:pt>
                  <c:pt idx="5">
                    <c:v>126.50335258120914</c:v>
                  </c:pt>
                  <c:pt idx="6">
                    <c:v>139.79002110308159</c:v>
                  </c:pt>
                  <c:pt idx="7">
                    <c:v>95.842306774498823</c:v>
                  </c:pt>
                  <c:pt idx="8">
                    <c:v>140.93488871511857</c:v>
                  </c:pt>
                  <c:pt idx="9">
                    <c:v>137.76468031704331</c:v>
                  </c:pt>
                  <c:pt idx="10">
                    <c:v>132.39682640780003</c:v>
                  </c:pt>
                  <c:pt idx="11">
                    <c:v>155.27188136574225</c:v>
                  </c:pt>
                  <c:pt idx="12">
                    <c:v>191.2255995172045</c:v>
                  </c:pt>
                  <c:pt idx="13">
                    <c:v>194.33613529692016</c:v>
                  </c:pt>
                  <c:pt idx="14">
                    <c:v>197.07295037081354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(Datos!$C$2:$L$2,Datos!$O$2:$S$2)</c:f>
              <c:strCache>
                <c:ptCount val="15"/>
                <c:pt idx="0">
                  <c:v>PRE 1</c:v>
                </c:pt>
                <c:pt idx="1">
                  <c:v>PRE 2</c:v>
                </c:pt>
                <c:pt idx="2">
                  <c:v>PRE 3</c:v>
                </c:pt>
                <c:pt idx="3">
                  <c:v>PRE 4</c:v>
                </c:pt>
                <c:pt idx="4">
                  <c:v>PRE 5</c:v>
                </c:pt>
                <c:pt idx="5">
                  <c:v>PRE 6</c:v>
                </c:pt>
                <c:pt idx="6">
                  <c:v>PRE 7</c:v>
                </c:pt>
                <c:pt idx="7">
                  <c:v>PRE 8</c:v>
                </c:pt>
                <c:pt idx="8">
                  <c:v>PRE 9</c:v>
                </c:pt>
                <c:pt idx="9">
                  <c:v>PRE 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strCache>
            </c:strRef>
          </c:cat>
          <c:val>
            <c:numRef>
              <c:f>(Datos!$C$89:$L$89,Datos!$O$89:$S$89)</c:f>
              <c:numCache>
                <c:formatCode>0.00</c:formatCode>
                <c:ptCount val="15"/>
                <c:pt idx="0">
                  <c:v>582.75</c:v>
                </c:pt>
                <c:pt idx="1">
                  <c:v>684.125</c:v>
                </c:pt>
                <c:pt idx="2">
                  <c:v>947</c:v>
                </c:pt>
                <c:pt idx="3">
                  <c:v>823.125</c:v>
                </c:pt>
                <c:pt idx="4">
                  <c:v>875.25</c:v>
                </c:pt>
                <c:pt idx="5">
                  <c:v>1104.75</c:v>
                </c:pt>
                <c:pt idx="6">
                  <c:v>900.5</c:v>
                </c:pt>
                <c:pt idx="7">
                  <c:v>1066.625</c:v>
                </c:pt>
                <c:pt idx="8">
                  <c:v>1067.5</c:v>
                </c:pt>
                <c:pt idx="9">
                  <c:v>1046.5</c:v>
                </c:pt>
                <c:pt idx="10">
                  <c:v>969.75</c:v>
                </c:pt>
                <c:pt idx="11">
                  <c:v>988</c:v>
                </c:pt>
                <c:pt idx="12">
                  <c:v>992.875</c:v>
                </c:pt>
                <c:pt idx="13">
                  <c:v>801.375</c:v>
                </c:pt>
                <c:pt idx="14">
                  <c:v>1109.625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FA1-0B45-8DC5-7F96286A5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236936"/>
        <c:axId val="499232184"/>
      </c:lineChart>
      <c:catAx>
        <c:axId val="368236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9232184"/>
        <c:crosses val="autoZero"/>
        <c:auto val="1"/>
        <c:lblAlgn val="ctr"/>
        <c:lblOffset val="100"/>
        <c:noMultiLvlLbl val="0"/>
      </c:catAx>
      <c:valAx>
        <c:axId val="4992321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Número de lametones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823693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72755639418675511"/>
          <c:y val="0.20402888781338097"/>
          <c:w val="0.20995567663745007"/>
          <c:h val="0.543832437016402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>
                <a:solidFill>
                  <a:sysClr val="windowText" lastClr="000000"/>
                </a:solidFill>
              </a:rPr>
              <a:t>Induction</a:t>
            </a:r>
            <a:r>
              <a:rPr lang="en-US" sz="1600" baseline="0">
                <a:solidFill>
                  <a:sysClr val="windowText" lastClr="000000"/>
                </a:solidFill>
              </a:rPr>
              <a:t> Task (Reward Downshift)</a:t>
            </a:r>
          </a:p>
        </c:rich>
      </c:tx>
      <c:layout>
        <c:manualLayout>
          <c:xMode val="edge"/>
          <c:yMode val="edge"/>
          <c:x val="0.27184633469274144"/>
          <c:y val="6.04041874386830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6928874316269171"/>
          <c:y val="0.21894782180443517"/>
          <c:w val="0.76166384466229253"/>
          <c:h val="0.61329324242692695"/>
        </c:manualLayout>
      </c:layout>
      <c:lineChart>
        <c:grouping val="standard"/>
        <c:varyColors val="0"/>
        <c:ser>
          <c:idx val="0"/>
          <c:order val="0"/>
          <c:tx>
            <c:strRef>
              <c:f>Datos!$A$4</c:f>
              <c:strCache>
                <c:ptCount val="1"/>
                <c:pt idx="0">
                  <c:v>32/Alcohol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Datos!$M$13:$S$13</c:f>
                <c:numCache>
                  <c:formatCode>General</c:formatCode>
                  <c:ptCount val="7"/>
                  <c:pt idx="0">
                    <c:v>73.905928784663615</c:v>
                  </c:pt>
                  <c:pt idx="2">
                    <c:v>106.99865444748092</c:v>
                  </c:pt>
                  <c:pt idx="3">
                    <c:v>196.1820799210337</c:v>
                  </c:pt>
                  <c:pt idx="4">
                    <c:v>167.90350518548271</c:v>
                  </c:pt>
                  <c:pt idx="5">
                    <c:v>127.85188661382469</c:v>
                  </c:pt>
                  <c:pt idx="6">
                    <c:v>122.4228255444454</c:v>
                  </c:pt>
                </c:numCache>
              </c:numRef>
            </c:plus>
            <c:minus>
              <c:numRef>
                <c:f>Datos!$M$13:$S$13</c:f>
                <c:numCache>
                  <c:formatCode>General</c:formatCode>
                  <c:ptCount val="7"/>
                  <c:pt idx="0">
                    <c:v>73.905928784663615</c:v>
                  </c:pt>
                  <c:pt idx="2">
                    <c:v>106.99865444748092</c:v>
                  </c:pt>
                  <c:pt idx="3">
                    <c:v>196.1820799210337</c:v>
                  </c:pt>
                  <c:pt idx="4">
                    <c:v>167.90350518548271</c:v>
                  </c:pt>
                  <c:pt idx="5">
                    <c:v>127.85188661382469</c:v>
                  </c:pt>
                  <c:pt idx="6">
                    <c:v>122.4228255444454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Datos!$M$12:$S$12</c:f>
              <c:numCache>
                <c:formatCode>0.00</c:formatCode>
                <c:ptCount val="7"/>
                <c:pt idx="0">
                  <c:v>982.08333333333337</c:v>
                </c:pt>
                <c:pt idx="2">
                  <c:v>667.625</c:v>
                </c:pt>
                <c:pt idx="3">
                  <c:v>666.875</c:v>
                </c:pt>
                <c:pt idx="4">
                  <c:v>711.125</c:v>
                </c:pt>
                <c:pt idx="5">
                  <c:v>1118.375</c:v>
                </c:pt>
                <c:pt idx="6">
                  <c:v>1257.75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79-6A4D-8730-C8BA6C5DC721}"/>
            </c:ext>
          </c:extLst>
        </c:ser>
        <c:ser>
          <c:idx val="1"/>
          <c:order val="1"/>
          <c:tx>
            <c:strRef>
              <c:f>Datos!$A$15</c:f>
              <c:strCache>
                <c:ptCount val="1"/>
                <c:pt idx="0">
                  <c:v>32/Alcohol + Wheel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Datos!$M$24:$S$24</c:f>
                <c:numCache>
                  <c:formatCode>General</c:formatCode>
                  <c:ptCount val="7"/>
                  <c:pt idx="0">
                    <c:v>161.36631940308479</c:v>
                  </c:pt>
                  <c:pt idx="2">
                    <c:v>109.43372913059561</c:v>
                  </c:pt>
                  <c:pt idx="3">
                    <c:v>160.27291874219691</c:v>
                  </c:pt>
                  <c:pt idx="4">
                    <c:v>147.88566408836638</c:v>
                  </c:pt>
                  <c:pt idx="5">
                    <c:v>162.98054633036071</c:v>
                  </c:pt>
                  <c:pt idx="6">
                    <c:v>168.50198705907636</c:v>
                  </c:pt>
                </c:numCache>
              </c:numRef>
            </c:plus>
            <c:minus>
              <c:numRef>
                <c:f>Datos!$M$24:$S$24</c:f>
                <c:numCache>
                  <c:formatCode>General</c:formatCode>
                  <c:ptCount val="7"/>
                  <c:pt idx="0">
                    <c:v>161.36631940308479</c:v>
                  </c:pt>
                  <c:pt idx="2">
                    <c:v>109.43372913059561</c:v>
                  </c:pt>
                  <c:pt idx="3">
                    <c:v>160.27291874219691</c:v>
                  </c:pt>
                  <c:pt idx="4">
                    <c:v>147.88566408836638</c:v>
                  </c:pt>
                  <c:pt idx="5">
                    <c:v>162.98054633036071</c:v>
                  </c:pt>
                  <c:pt idx="6">
                    <c:v>168.50198705907636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Datos!$M$23:$S$23</c:f>
              <c:numCache>
                <c:formatCode>0.00</c:formatCode>
                <c:ptCount val="7"/>
                <c:pt idx="0">
                  <c:v>1017.2916666666667</c:v>
                </c:pt>
                <c:pt idx="2">
                  <c:v>582.25</c:v>
                </c:pt>
                <c:pt idx="3">
                  <c:v>773.875</c:v>
                </c:pt>
                <c:pt idx="4">
                  <c:v>587.75</c:v>
                </c:pt>
                <c:pt idx="5">
                  <c:v>971.875</c:v>
                </c:pt>
                <c:pt idx="6">
                  <c:v>1125.75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79-6A4D-8730-C8BA6C5DC721}"/>
            </c:ext>
          </c:extLst>
        </c:ser>
        <c:ser>
          <c:idx val="2"/>
          <c:order val="2"/>
          <c:tx>
            <c:strRef>
              <c:f>Datos!$A$26</c:f>
              <c:strCache>
                <c:ptCount val="1"/>
                <c:pt idx="0">
                  <c:v>4/Alcohol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Datos!$M$35:$S$35</c:f>
                <c:numCache>
                  <c:formatCode>General</c:formatCode>
                  <c:ptCount val="7"/>
                  <c:pt idx="0">
                    <c:v>127.11581454539653</c:v>
                  </c:pt>
                  <c:pt idx="2">
                    <c:v>138.64922337632166</c:v>
                  </c:pt>
                  <c:pt idx="3">
                    <c:v>122.64655045815888</c:v>
                  </c:pt>
                  <c:pt idx="4">
                    <c:v>133.5191181468567</c:v>
                  </c:pt>
                  <c:pt idx="5">
                    <c:v>128.50083379384853</c:v>
                  </c:pt>
                  <c:pt idx="6">
                    <c:v>150.91103546460741</c:v>
                  </c:pt>
                </c:numCache>
              </c:numRef>
            </c:plus>
            <c:minus>
              <c:numRef>
                <c:f>Datos!$M$35:$S$35</c:f>
                <c:numCache>
                  <c:formatCode>General</c:formatCode>
                  <c:ptCount val="7"/>
                  <c:pt idx="0">
                    <c:v>127.11581454539653</c:v>
                  </c:pt>
                  <c:pt idx="2">
                    <c:v>138.64922337632166</c:v>
                  </c:pt>
                  <c:pt idx="3">
                    <c:v>122.64655045815888</c:v>
                  </c:pt>
                  <c:pt idx="4">
                    <c:v>133.5191181468567</c:v>
                  </c:pt>
                  <c:pt idx="5">
                    <c:v>128.50083379384853</c:v>
                  </c:pt>
                  <c:pt idx="6">
                    <c:v>150.91103546460741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Datos!$M$34:$S$34</c:f>
              <c:numCache>
                <c:formatCode>0.00</c:formatCode>
                <c:ptCount val="7"/>
                <c:pt idx="0">
                  <c:v>1040.625</c:v>
                </c:pt>
                <c:pt idx="2">
                  <c:v>1061</c:v>
                </c:pt>
                <c:pt idx="3">
                  <c:v>1054.625</c:v>
                </c:pt>
                <c:pt idx="4">
                  <c:v>1153.375</c:v>
                </c:pt>
                <c:pt idx="5">
                  <c:v>1218.5</c:v>
                </c:pt>
                <c:pt idx="6">
                  <c:v>1119.625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379-6A4D-8730-C8BA6C5DC721}"/>
            </c:ext>
          </c:extLst>
        </c:ser>
        <c:ser>
          <c:idx val="3"/>
          <c:order val="3"/>
          <c:tx>
            <c:strRef>
              <c:f>Datos!$A$37</c:f>
              <c:strCache>
                <c:ptCount val="1"/>
                <c:pt idx="0">
                  <c:v>4/Alcohol + Wheel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Datos!$M$46:$S$46</c:f>
                <c:numCache>
                  <c:formatCode>General</c:formatCode>
                  <c:ptCount val="7"/>
                  <c:pt idx="0">
                    <c:v>124.41332164673753</c:v>
                  </c:pt>
                  <c:pt idx="2">
                    <c:v>142.72322741185872</c:v>
                  </c:pt>
                  <c:pt idx="3">
                    <c:v>80.746461665069702</c:v>
                  </c:pt>
                  <c:pt idx="4">
                    <c:v>117.82853007654808</c:v>
                  </c:pt>
                  <c:pt idx="5">
                    <c:v>147.93168518658487</c:v>
                  </c:pt>
                  <c:pt idx="6">
                    <c:v>181.70882811323645</c:v>
                  </c:pt>
                </c:numCache>
              </c:numRef>
            </c:plus>
            <c:minus>
              <c:numRef>
                <c:f>Datos!$M$46:$S$46</c:f>
                <c:numCache>
                  <c:formatCode>General</c:formatCode>
                  <c:ptCount val="7"/>
                  <c:pt idx="0">
                    <c:v>124.41332164673753</c:v>
                  </c:pt>
                  <c:pt idx="2">
                    <c:v>142.72322741185872</c:v>
                  </c:pt>
                  <c:pt idx="3">
                    <c:v>80.746461665069702</c:v>
                  </c:pt>
                  <c:pt idx="4">
                    <c:v>117.82853007654808</c:v>
                  </c:pt>
                  <c:pt idx="5">
                    <c:v>147.93168518658487</c:v>
                  </c:pt>
                  <c:pt idx="6">
                    <c:v>181.70882811323645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Datos!$M$45:$S$45</c:f>
              <c:numCache>
                <c:formatCode>0.00</c:formatCode>
                <c:ptCount val="7"/>
                <c:pt idx="0">
                  <c:v>959.33333333333348</c:v>
                </c:pt>
                <c:pt idx="2">
                  <c:v>993.25</c:v>
                </c:pt>
                <c:pt idx="3">
                  <c:v>1038.75</c:v>
                </c:pt>
                <c:pt idx="4">
                  <c:v>1109.25</c:v>
                </c:pt>
                <c:pt idx="5">
                  <c:v>1051.375</c:v>
                </c:pt>
                <c:pt idx="6">
                  <c:v>1018.75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379-6A4D-8730-C8BA6C5DC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236936"/>
        <c:axId val="499232184"/>
      </c:lineChart>
      <c:catAx>
        <c:axId val="368236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Sessions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9232184"/>
        <c:crosses val="autoZero"/>
        <c:auto val="1"/>
        <c:lblAlgn val="ctr"/>
        <c:lblOffset val="100"/>
        <c:noMultiLvlLbl val="0"/>
      </c:catAx>
      <c:valAx>
        <c:axId val="4992321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Licks for sucrose</a:t>
                </a:r>
              </a:p>
            </c:rich>
          </c:tx>
          <c:layout>
            <c:manualLayout>
              <c:xMode val="edge"/>
              <c:yMode val="edge"/>
              <c:x val="1.7508712413878559E-2"/>
              <c:y val="0.36828639234804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8236936"/>
        <c:crosses val="autoZero"/>
        <c:crossBetween val="between"/>
      </c:valAx>
      <c:spPr>
        <a:solidFill>
          <a:schemeClr val="bg1"/>
        </a:solidFill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2853713271749909"/>
          <c:y val="0.16015830062914968"/>
          <c:w val="0.60404728378188832"/>
          <c:h val="0.115644665431723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>
                <a:solidFill>
                  <a:sysClr val="windowText" lastClr="000000"/>
                </a:solidFill>
              </a:rPr>
              <a:t>Induction</a:t>
            </a:r>
            <a:r>
              <a:rPr lang="en-US" sz="1600" baseline="0">
                <a:solidFill>
                  <a:sysClr val="windowText" lastClr="000000"/>
                </a:solidFill>
              </a:rPr>
              <a:t> Task (Reward Downshift)</a:t>
            </a:r>
          </a:p>
        </c:rich>
      </c:tx>
      <c:layout>
        <c:manualLayout>
          <c:xMode val="edge"/>
          <c:yMode val="edge"/>
          <c:x val="0.24456941460043277"/>
          <c:y val="6.29238724126753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6409752885743092"/>
          <c:y val="0.229370428846709"/>
          <c:w val="0.75567760135530027"/>
          <c:h val="0.61329324242692695"/>
        </c:manualLayout>
      </c:layout>
      <c:lineChart>
        <c:grouping val="standard"/>
        <c:varyColors val="0"/>
        <c:ser>
          <c:idx val="4"/>
          <c:order val="0"/>
          <c:tx>
            <c:strRef>
              <c:f>Datos!$A$48</c:f>
              <c:strCache>
                <c:ptCount val="1"/>
                <c:pt idx="0">
                  <c:v>32/Water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Datos!$M$57:$S$57</c:f>
                <c:numCache>
                  <c:formatCode>General</c:formatCode>
                  <c:ptCount val="7"/>
                  <c:pt idx="0">
                    <c:v>103.39161183009686</c:v>
                  </c:pt>
                  <c:pt idx="2">
                    <c:v>100.4630351351751</c:v>
                  </c:pt>
                  <c:pt idx="3">
                    <c:v>131.21873777344888</c:v>
                  </c:pt>
                  <c:pt idx="4">
                    <c:v>88.853799962956799</c:v>
                  </c:pt>
                  <c:pt idx="5">
                    <c:v>189.7794714078874</c:v>
                  </c:pt>
                  <c:pt idx="6">
                    <c:v>216.28448837287033</c:v>
                  </c:pt>
                </c:numCache>
              </c:numRef>
            </c:plus>
            <c:minus>
              <c:numRef>
                <c:f>Datos!$M$57:$S$57</c:f>
                <c:numCache>
                  <c:formatCode>General</c:formatCode>
                  <c:ptCount val="7"/>
                  <c:pt idx="0">
                    <c:v>103.39161183009686</c:v>
                  </c:pt>
                  <c:pt idx="2">
                    <c:v>100.4630351351751</c:v>
                  </c:pt>
                  <c:pt idx="3">
                    <c:v>131.21873777344888</c:v>
                  </c:pt>
                  <c:pt idx="4">
                    <c:v>88.853799962956799</c:v>
                  </c:pt>
                  <c:pt idx="5">
                    <c:v>189.7794714078874</c:v>
                  </c:pt>
                  <c:pt idx="6">
                    <c:v>216.28448837287033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Datos!$M$56:$S$56</c:f>
              <c:numCache>
                <c:formatCode>0.00</c:formatCode>
                <c:ptCount val="7"/>
                <c:pt idx="0">
                  <c:v>866.33333333333326</c:v>
                </c:pt>
                <c:pt idx="2">
                  <c:v>540</c:v>
                </c:pt>
                <c:pt idx="3">
                  <c:v>656.5</c:v>
                </c:pt>
                <c:pt idx="4">
                  <c:v>789.375</c:v>
                </c:pt>
                <c:pt idx="5">
                  <c:v>838.375</c:v>
                </c:pt>
                <c:pt idx="6">
                  <c:v>924.125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A2-6D47-A607-1FE9E796DF16}"/>
            </c:ext>
          </c:extLst>
        </c:ser>
        <c:ser>
          <c:idx val="5"/>
          <c:order val="1"/>
          <c:tx>
            <c:strRef>
              <c:f>Datos!$A$59</c:f>
              <c:strCache>
                <c:ptCount val="1"/>
                <c:pt idx="0">
                  <c:v>32/Water + Wheel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Datos!$M$68:$S$68</c:f>
                <c:numCache>
                  <c:formatCode>General</c:formatCode>
                  <c:ptCount val="7"/>
                  <c:pt idx="0">
                    <c:v>133.70489893792237</c:v>
                  </c:pt>
                  <c:pt idx="2">
                    <c:v>105.40207879489718</c:v>
                  </c:pt>
                  <c:pt idx="3">
                    <c:v>121.45983316071435</c:v>
                  </c:pt>
                  <c:pt idx="4">
                    <c:v>61.144424316531101</c:v>
                  </c:pt>
                  <c:pt idx="5">
                    <c:v>141.65765289951685</c:v>
                  </c:pt>
                  <c:pt idx="6">
                    <c:v>136.54590247291515</c:v>
                  </c:pt>
                </c:numCache>
              </c:numRef>
            </c:plus>
            <c:minus>
              <c:numRef>
                <c:f>Datos!$M$68:$S$68</c:f>
                <c:numCache>
                  <c:formatCode>General</c:formatCode>
                  <c:ptCount val="7"/>
                  <c:pt idx="0">
                    <c:v>133.70489893792237</c:v>
                  </c:pt>
                  <c:pt idx="2">
                    <c:v>105.40207879489718</c:v>
                  </c:pt>
                  <c:pt idx="3">
                    <c:v>121.45983316071435</c:v>
                  </c:pt>
                  <c:pt idx="4">
                    <c:v>61.144424316531101</c:v>
                  </c:pt>
                  <c:pt idx="5">
                    <c:v>141.65765289951685</c:v>
                  </c:pt>
                  <c:pt idx="6">
                    <c:v>136.54590247291515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Datos!$M$67:$S$67</c:f>
              <c:numCache>
                <c:formatCode>0.00</c:formatCode>
                <c:ptCount val="7"/>
                <c:pt idx="0">
                  <c:v>1040.1666666666665</c:v>
                </c:pt>
                <c:pt idx="2">
                  <c:v>687.25</c:v>
                </c:pt>
                <c:pt idx="3">
                  <c:v>1057.25</c:v>
                </c:pt>
                <c:pt idx="4">
                  <c:v>1026.625</c:v>
                </c:pt>
                <c:pt idx="5">
                  <c:v>1177.625</c:v>
                </c:pt>
                <c:pt idx="6">
                  <c:v>1099.625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A2-6D47-A607-1FE9E796DF16}"/>
            </c:ext>
          </c:extLst>
        </c:ser>
        <c:ser>
          <c:idx val="6"/>
          <c:order val="2"/>
          <c:tx>
            <c:strRef>
              <c:f>Datos!$A$70</c:f>
              <c:strCache>
                <c:ptCount val="1"/>
                <c:pt idx="0">
                  <c:v>4/Water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Datos!$M$79:$S$79</c:f>
                <c:numCache>
                  <c:formatCode>General</c:formatCode>
                  <c:ptCount val="7"/>
                  <c:pt idx="0">
                    <c:v>117.48654832659933</c:v>
                  </c:pt>
                  <c:pt idx="2">
                    <c:v>189.51153729484955</c:v>
                  </c:pt>
                  <c:pt idx="3">
                    <c:v>69.939259361248602</c:v>
                  </c:pt>
                  <c:pt idx="4">
                    <c:v>106.9925627421965</c:v>
                  </c:pt>
                  <c:pt idx="5">
                    <c:v>163.20076921212279</c:v>
                  </c:pt>
                  <c:pt idx="6">
                    <c:v>100.65867892465678</c:v>
                  </c:pt>
                </c:numCache>
              </c:numRef>
            </c:plus>
            <c:minus>
              <c:numRef>
                <c:f>Datos!$M$79:$S$79</c:f>
                <c:numCache>
                  <c:formatCode>General</c:formatCode>
                  <c:ptCount val="7"/>
                  <c:pt idx="0">
                    <c:v>117.48654832659933</c:v>
                  </c:pt>
                  <c:pt idx="2">
                    <c:v>189.51153729484955</c:v>
                  </c:pt>
                  <c:pt idx="3">
                    <c:v>69.939259361248602</c:v>
                  </c:pt>
                  <c:pt idx="4">
                    <c:v>106.9925627421965</c:v>
                  </c:pt>
                  <c:pt idx="5">
                    <c:v>163.20076921212279</c:v>
                  </c:pt>
                  <c:pt idx="6">
                    <c:v>100.65867892465678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Datos!$M$78:$S$78</c:f>
              <c:numCache>
                <c:formatCode>0.00</c:formatCode>
                <c:ptCount val="7"/>
                <c:pt idx="0">
                  <c:v>1300.0416666666667</c:v>
                </c:pt>
                <c:pt idx="2">
                  <c:v>1207.125</c:v>
                </c:pt>
                <c:pt idx="3">
                  <c:v>1169.5</c:v>
                </c:pt>
                <c:pt idx="4">
                  <c:v>1278.125</c:v>
                </c:pt>
                <c:pt idx="5">
                  <c:v>1208.75</c:v>
                </c:pt>
                <c:pt idx="6">
                  <c:v>1263.75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CA2-6D47-A607-1FE9E796DF16}"/>
            </c:ext>
          </c:extLst>
        </c:ser>
        <c:ser>
          <c:idx val="7"/>
          <c:order val="3"/>
          <c:tx>
            <c:strRef>
              <c:f>Datos!$A$81</c:f>
              <c:strCache>
                <c:ptCount val="1"/>
                <c:pt idx="0">
                  <c:v>4/Water + Wheel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Datos!$M$90:$S$90</c:f>
                <c:numCache>
                  <c:formatCode>General</c:formatCode>
                  <c:ptCount val="7"/>
                  <c:pt idx="0">
                    <c:v>110.78752969586006</c:v>
                  </c:pt>
                  <c:pt idx="2">
                    <c:v>132.39682640780003</c:v>
                  </c:pt>
                  <c:pt idx="3">
                    <c:v>155.27188136574225</c:v>
                  </c:pt>
                  <c:pt idx="4">
                    <c:v>191.2255995172045</c:v>
                  </c:pt>
                  <c:pt idx="5">
                    <c:v>194.33613529692016</c:v>
                  </c:pt>
                  <c:pt idx="6">
                    <c:v>197.07295037081354</c:v>
                  </c:pt>
                </c:numCache>
              </c:numRef>
            </c:plus>
            <c:minus>
              <c:numRef>
                <c:f>Datos!$M$90:$S$90</c:f>
                <c:numCache>
                  <c:formatCode>General</c:formatCode>
                  <c:ptCount val="7"/>
                  <c:pt idx="0">
                    <c:v>110.78752969586006</c:v>
                  </c:pt>
                  <c:pt idx="2">
                    <c:v>132.39682640780003</c:v>
                  </c:pt>
                  <c:pt idx="3">
                    <c:v>155.27188136574225</c:v>
                  </c:pt>
                  <c:pt idx="4">
                    <c:v>191.2255995172045</c:v>
                  </c:pt>
                  <c:pt idx="5">
                    <c:v>194.33613529692016</c:v>
                  </c:pt>
                  <c:pt idx="6">
                    <c:v>197.07295037081354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Datos!$M$89:$S$89</c:f>
              <c:numCache>
                <c:formatCode>0.00</c:formatCode>
                <c:ptCount val="7"/>
                <c:pt idx="0">
                  <c:v>1060.2083333333335</c:v>
                </c:pt>
                <c:pt idx="2">
                  <c:v>969.75</c:v>
                </c:pt>
                <c:pt idx="3">
                  <c:v>988</c:v>
                </c:pt>
                <c:pt idx="4">
                  <c:v>992.875</c:v>
                </c:pt>
                <c:pt idx="5">
                  <c:v>801.375</c:v>
                </c:pt>
                <c:pt idx="6">
                  <c:v>1109.625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A2-6D47-A607-1FE9E796D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236936"/>
        <c:axId val="499232184"/>
      </c:lineChart>
      <c:catAx>
        <c:axId val="368236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Sessions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9232184"/>
        <c:crosses val="autoZero"/>
        <c:auto val="1"/>
        <c:lblAlgn val="ctr"/>
        <c:lblOffset val="100"/>
        <c:noMultiLvlLbl val="0"/>
      </c:catAx>
      <c:valAx>
        <c:axId val="4992321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Licks for sucrose</a:t>
                </a:r>
              </a:p>
            </c:rich>
          </c:tx>
          <c:layout>
            <c:manualLayout>
              <c:xMode val="edge"/>
              <c:yMode val="edge"/>
              <c:x val="3.1334622568156431E-2"/>
              <c:y val="0.325071042652496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8236936"/>
        <c:crosses val="autoZero"/>
        <c:crossBetween val="between"/>
      </c:valAx>
      <c:spPr>
        <a:solidFill>
          <a:schemeClr val="bg1"/>
        </a:solidFill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1411092453938949"/>
          <c:y val="0.15367821532822351"/>
          <c:w val="0.62184805621715122"/>
          <c:h val="0.123837729886816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Prueba</a:t>
            </a:r>
            <a:r>
              <a:rPr lang="en-US" sz="1600" baseline="0"/>
              <a:t> de preferencia</a:t>
            </a:r>
          </a:p>
        </c:rich>
      </c:tx>
      <c:layout>
        <c:manualLayout>
          <c:xMode val="edge"/>
          <c:yMode val="edge"/>
          <c:x val="0.29053364422224337"/>
          <c:y val="2.54980975558216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972223978016502"/>
          <c:y val="0.12632701159536025"/>
          <c:w val="0.56045738343113882"/>
          <c:h val="0.61329324242692695"/>
        </c:manualLayout>
      </c:layout>
      <c:lineChart>
        <c:grouping val="standard"/>
        <c:varyColors val="0"/>
        <c:ser>
          <c:idx val="0"/>
          <c:order val="0"/>
          <c:tx>
            <c:v>32/Alcohol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Datos!$AE$12:$AJ$12</c:f>
              <c:numCache>
                <c:formatCode>0.00</c:formatCode>
                <c:ptCount val="6"/>
                <c:pt idx="0">
                  <c:v>14.341186510211916</c:v>
                </c:pt>
                <c:pt idx="1">
                  <c:v>23.038687366396722</c:v>
                </c:pt>
                <c:pt idx="2">
                  <c:v>34.609493166724967</c:v>
                </c:pt>
                <c:pt idx="3">
                  <c:v>23.112593437187709</c:v>
                </c:pt>
                <c:pt idx="4">
                  <c:v>32.816665576673486</c:v>
                </c:pt>
                <c:pt idx="5">
                  <c:v>17.152017624827316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F2-4332-9208-B3A415C3A123}"/>
            </c:ext>
          </c:extLst>
        </c:ser>
        <c:ser>
          <c:idx val="1"/>
          <c:order val="1"/>
          <c:tx>
            <c:v>32/Alcohol + Rueda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Datos!$AE$23:$AJ$23</c:f>
              <c:numCache>
                <c:formatCode>0.00</c:formatCode>
                <c:ptCount val="6"/>
                <c:pt idx="0">
                  <c:v>9.756656141512881</c:v>
                </c:pt>
                <c:pt idx="1">
                  <c:v>8.8460323153169433</c:v>
                </c:pt>
                <c:pt idx="2">
                  <c:v>10.537458734320234</c:v>
                </c:pt>
                <c:pt idx="3">
                  <c:v>10.97246838312882</c:v>
                </c:pt>
                <c:pt idx="4">
                  <c:v>10.997616497885678</c:v>
                </c:pt>
                <c:pt idx="5">
                  <c:v>8.9761684859187163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F2-4332-9208-B3A415C3A123}"/>
            </c:ext>
          </c:extLst>
        </c:ser>
        <c:ser>
          <c:idx val="2"/>
          <c:order val="2"/>
          <c:tx>
            <c:v>4/Alcohol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Datos!$AE$34:$AJ$34</c:f>
              <c:numCache>
                <c:formatCode>0.00</c:formatCode>
                <c:ptCount val="6"/>
                <c:pt idx="0">
                  <c:v>12.691787848680585</c:v>
                </c:pt>
                <c:pt idx="1">
                  <c:v>17.095889753338717</c:v>
                </c:pt>
                <c:pt idx="2">
                  <c:v>25.014298130643084</c:v>
                </c:pt>
                <c:pt idx="3">
                  <c:v>13.687844600754818</c:v>
                </c:pt>
                <c:pt idx="4">
                  <c:v>15.196175406046342</c:v>
                </c:pt>
                <c:pt idx="5">
                  <c:v>26.888727383617919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F2-4332-9208-B3A415C3A123}"/>
            </c:ext>
          </c:extLst>
        </c:ser>
        <c:ser>
          <c:idx val="3"/>
          <c:order val="3"/>
          <c:tx>
            <c:v>4/Alcohol + Rueda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Datos!$AE$45:$AJ$45</c:f>
              <c:numCache>
                <c:formatCode>0.00</c:formatCode>
                <c:ptCount val="6"/>
                <c:pt idx="0">
                  <c:v>11.800750203495234</c:v>
                </c:pt>
                <c:pt idx="1">
                  <c:v>11.128061041755544</c:v>
                </c:pt>
                <c:pt idx="2">
                  <c:v>27.598262006865905</c:v>
                </c:pt>
                <c:pt idx="3">
                  <c:v>22.913307663592491</c:v>
                </c:pt>
                <c:pt idx="4">
                  <c:v>11.377728430483289</c:v>
                </c:pt>
                <c:pt idx="5">
                  <c:v>10.548022136014005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F2-4332-9208-B3A415C3A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236936"/>
        <c:axId val="499232184"/>
      </c:lineChart>
      <c:catAx>
        <c:axId val="368236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9232184"/>
        <c:crosses val="autoZero"/>
        <c:auto val="1"/>
        <c:lblAlgn val="ctr"/>
        <c:lblOffset val="100"/>
        <c:noMultiLvlLbl val="0"/>
      </c:catAx>
      <c:valAx>
        <c:axId val="4992321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Consumo  de alcohol (mg/kg)</a:t>
                </a:r>
              </a:p>
            </c:rich>
          </c:tx>
          <c:layout>
            <c:manualLayout>
              <c:xMode val="edge"/>
              <c:yMode val="edge"/>
              <c:x val="2.9528187771606443E-2"/>
              <c:y val="0.17026067258603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823693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60635711565949457"/>
          <c:y val="0.45553944086752307"/>
          <c:w val="0.35203275692920832"/>
          <c:h val="0.270949991200975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Prueba</a:t>
            </a:r>
            <a:r>
              <a:rPr lang="en-US" sz="1600" baseline="0"/>
              <a:t> de preferencia</a:t>
            </a:r>
          </a:p>
        </c:rich>
      </c:tx>
      <c:layout>
        <c:manualLayout>
          <c:xMode val="edge"/>
          <c:yMode val="edge"/>
          <c:x val="0.29053364422224337"/>
          <c:y val="2.54980975558216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972223978016502"/>
          <c:y val="0.12632701159536025"/>
          <c:w val="0.56045738343113882"/>
          <c:h val="0.61329324242692695"/>
        </c:manualLayout>
      </c:layout>
      <c:lineChart>
        <c:grouping val="standard"/>
        <c:varyColors val="0"/>
        <c:ser>
          <c:idx val="4"/>
          <c:order val="0"/>
          <c:tx>
            <c:v>32/Agua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Datos!$AE$56:$AJ$56</c:f>
              <c:numCache>
                <c:formatCode>0.00</c:formatCode>
                <c:ptCount val="6"/>
                <c:pt idx="0">
                  <c:v>27.739310614880271</c:v>
                </c:pt>
                <c:pt idx="1">
                  <c:v>8.7429018158819627</c:v>
                </c:pt>
                <c:pt idx="2">
                  <c:v>9.4603393783857097</c:v>
                </c:pt>
                <c:pt idx="3">
                  <c:v>10.225918235663835</c:v>
                </c:pt>
                <c:pt idx="4">
                  <c:v>29.444055372084922</c:v>
                </c:pt>
                <c:pt idx="5">
                  <c:v>7.963535179036846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B8-40A0-9B93-7FDA1723F628}"/>
            </c:ext>
          </c:extLst>
        </c:ser>
        <c:ser>
          <c:idx val="5"/>
          <c:order val="1"/>
          <c:tx>
            <c:v>32/Agua + Rueda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Datos!$AE$67:$AJ$67</c:f>
              <c:numCache>
                <c:formatCode>0.00</c:formatCode>
                <c:ptCount val="6"/>
                <c:pt idx="0">
                  <c:v>11.451576516691588</c:v>
                </c:pt>
                <c:pt idx="1">
                  <c:v>28.848422663657743</c:v>
                </c:pt>
                <c:pt idx="2">
                  <c:v>11.262744196986306</c:v>
                </c:pt>
                <c:pt idx="3">
                  <c:v>9.8292932417804764</c:v>
                </c:pt>
                <c:pt idx="4">
                  <c:v>29.073308520240015</c:v>
                </c:pt>
                <c:pt idx="5">
                  <c:v>9.3504591286361993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B8-40A0-9B93-7FDA1723F628}"/>
            </c:ext>
          </c:extLst>
        </c:ser>
        <c:ser>
          <c:idx val="6"/>
          <c:order val="2"/>
          <c:tx>
            <c:v>4/Agua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Datos!$AE$78:$AJ$78</c:f>
              <c:numCache>
                <c:formatCode>0.00</c:formatCode>
                <c:ptCount val="6"/>
                <c:pt idx="0">
                  <c:v>23.190455809591256</c:v>
                </c:pt>
                <c:pt idx="1">
                  <c:v>23.136323443814792</c:v>
                </c:pt>
                <c:pt idx="2">
                  <c:v>10.713949863924126</c:v>
                </c:pt>
                <c:pt idx="3">
                  <c:v>10.819448303284005</c:v>
                </c:pt>
                <c:pt idx="4">
                  <c:v>35.152903848488265</c:v>
                </c:pt>
                <c:pt idx="5">
                  <c:v>8.4460700063356935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EB8-40A0-9B93-7FDA1723F628}"/>
            </c:ext>
          </c:extLst>
        </c:ser>
        <c:ser>
          <c:idx val="7"/>
          <c:order val="3"/>
          <c:tx>
            <c:v>4/Agua + Rueda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Datos!$M$2:$S$2</c:f>
              <c:strCache>
                <c:ptCount val="7"/>
                <c:pt idx="0">
                  <c:v>T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</c:strCache>
            </c:strRef>
          </c:cat>
          <c:val>
            <c:numRef>
              <c:f>Datos!$AE$89:$AJ$89</c:f>
              <c:numCache>
                <c:formatCode>0.00</c:formatCode>
                <c:ptCount val="6"/>
                <c:pt idx="0">
                  <c:v>24.964066003028954</c:v>
                </c:pt>
                <c:pt idx="1">
                  <c:v>9.9619880099270404</c:v>
                </c:pt>
                <c:pt idx="2">
                  <c:v>9.3879870953495121</c:v>
                </c:pt>
                <c:pt idx="3">
                  <c:v>30.951848551772684</c:v>
                </c:pt>
                <c:pt idx="4">
                  <c:v>8.1389991966495447</c:v>
                </c:pt>
                <c:pt idx="5">
                  <c:v>27.603827599787909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EB8-40A0-9B93-7FDA1723F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236936"/>
        <c:axId val="499232184"/>
      </c:lineChart>
      <c:catAx>
        <c:axId val="368236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9232184"/>
        <c:crosses val="autoZero"/>
        <c:auto val="1"/>
        <c:lblAlgn val="ctr"/>
        <c:lblOffset val="100"/>
        <c:noMultiLvlLbl val="0"/>
      </c:catAx>
      <c:valAx>
        <c:axId val="4992321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Consumo  de alcohol (mg/kg)</a:t>
                </a:r>
              </a:p>
            </c:rich>
          </c:tx>
          <c:layout>
            <c:manualLayout>
              <c:xMode val="edge"/>
              <c:yMode val="edge"/>
              <c:x val="2.9528187771606443E-2"/>
              <c:y val="0.17026067258603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823693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6253611953250805"/>
          <c:y val="0.40929905152587209"/>
          <c:w val="0.35203275692920832"/>
          <c:h val="0.317190380542626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.xml"/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11" Type="http://schemas.openxmlformats.org/officeDocument/2006/relationships/chart" Target="../charts/chart18.xml"/><Relationship Id="rId5" Type="http://schemas.openxmlformats.org/officeDocument/2006/relationships/chart" Target="../charts/chart12.xml"/><Relationship Id="rId10" Type="http://schemas.openxmlformats.org/officeDocument/2006/relationships/chart" Target="../charts/chart17.xml"/><Relationship Id="rId4" Type="http://schemas.openxmlformats.org/officeDocument/2006/relationships/chart" Target="../charts/chart11.xml"/><Relationship Id="rId9" Type="http://schemas.openxmlformats.org/officeDocument/2006/relationships/chart" Target="../charts/chart16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13" Type="http://schemas.openxmlformats.org/officeDocument/2006/relationships/image" Target="../media/image7.png"/><Relationship Id="rId3" Type="http://schemas.openxmlformats.org/officeDocument/2006/relationships/chart" Target="../charts/chart34.xml"/><Relationship Id="rId7" Type="http://schemas.openxmlformats.org/officeDocument/2006/relationships/image" Target="../media/image1.png"/><Relationship Id="rId12" Type="http://schemas.openxmlformats.org/officeDocument/2006/relationships/image" Target="../media/image6.png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11" Type="http://schemas.openxmlformats.org/officeDocument/2006/relationships/image" Target="../media/image5.png"/><Relationship Id="rId5" Type="http://schemas.openxmlformats.org/officeDocument/2006/relationships/chart" Target="../charts/chart36.xml"/><Relationship Id="rId15" Type="http://schemas.openxmlformats.org/officeDocument/2006/relationships/chart" Target="../charts/chart38.xml"/><Relationship Id="rId10" Type="http://schemas.openxmlformats.org/officeDocument/2006/relationships/image" Target="../media/image4.png"/><Relationship Id="rId4" Type="http://schemas.openxmlformats.org/officeDocument/2006/relationships/chart" Target="../charts/chart35.xml"/><Relationship Id="rId9" Type="http://schemas.openxmlformats.org/officeDocument/2006/relationships/image" Target="../media/image3.png"/><Relationship Id="rId1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127</xdr:col>
      <xdr:colOff>0</xdr:colOff>
      <xdr:row>2</xdr:row>
      <xdr:rowOff>0</xdr:rowOff>
    </xdr:from>
    <xdr:to>
      <xdr:col>137</xdr:col>
      <xdr:colOff>319318</xdr:colOff>
      <xdr:row>23</xdr:row>
      <xdr:rowOff>169867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619125</xdr:colOff>
      <xdr:row>6</xdr:row>
      <xdr:rowOff>123825</xdr:rowOff>
    </xdr:from>
    <xdr:to>
      <xdr:col>28</xdr:col>
      <xdr:colOff>210343</xdr:colOff>
      <xdr:row>28</xdr:row>
      <xdr:rowOff>87312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20F1699-1299-1C4F-92F2-54A187F9FD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666750</xdr:colOff>
      <xdr:row>7</xdr:row>
      <xdr:rowOff>50801</xdr:rowOff>
    </xdr:from>
    <xdr:to>
      <xdr:col>19</xdr:col>
      <xdr:colOff>514350</xdr:colOff>
      <xdr:row>29</xdr:row>
      <xdr:rowOff>66676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A914200-908E-4BC3-9A7A-264124C7F9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666750</xdr:colOff>
      <xdr:row>31</xdr:row>
      <xdr:rowOff>142875</xdr:rowOff>
    </xdr:from>
    <xdr:to>
      <xdr:col>19</xdr:col>
      <xdr:colOff>514350</xdr:colOff>
      <xdr:row>53</xdr:row>
      <xdr:rowOff>15875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4738912-53EA-0045-AC4C-9B0B334717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1143000</xdr:colOff>
      <xdr:row>67</xdr:row>
      <xdr:rowOff>15875</xdr:rowOff>
    </xdr:from>
    <xdr:to>
      <xdr:col>16</xdr:col>
      <xdr:colOff>482600</xdr:colOff>
      <xdr:row>89</xdr:row>
      <xdr:rowOff>127000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544F9A6-E004-F44B-9247-89D4FD39A2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809625</xdr:colOff>
      <xdr:row>67</xdr:row>
      <xdr:rowOff>15875</xdr:rowOff>
    </xdr:from>
    <xdr:to>
      <xdr:col>9</xdr:col>
      <xdr:colOff>1133475</xdr:colOff>
      <xdr:row>89</xdr:row>
      <xdr:rowOff>158750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91D03EDD-FE79-B04A-8C61-692F7C6E97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579365</xdr:colOff>
      <xdr:row>0</xdr:row>
      <xdr:rowOff>172585</xdr:rowOff>
    </xdr:from>
    <xdr:to>
      <xdr:col>47</xdr:col>
      <xdr:colOff>169691</xdr:colOff>
      <xdr:row>21</xdr:row>
      <xdr:rowOff>107921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545242</xdr:colOff>
      <xdr:row>20</xdr:row>
      <xdr:rowOff>80914</xdr:rowOff>
    </xdr:from>
    <xdr:to>
      <xdr:col>47</xdr:col>
      <xdr:colOff>135568</xdr:colOff>
      <xdr:row>40</xdr:row>
      <xdr:rowOff>191104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22202</xdr:colOff>
      <xdr:row>0</xdr:row>
      <xdr:rowOff>0</xdr:rowOff>
    </xdr:from>
    <xdr:to>
      <xdr:col>10</xdr:col>
      <xdr:colOff>371769</xdr:colOff>
      <xdr:row>20</xdr:row>
      <xdr:rowOff>119394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248498</xdr:colOff>
      <xdr:row>26</xdr:row>
      <xdr:rowOff>171925</xdr:rowOff>
    </xdr:from>
    <xdr:to>
      <xdr:col>40</xdr:col>
      <xdr:colOff>563823</xdr:colOff>
      <xdr:row>67</xdr:row>
      <xdr:rowOff>9321</xdr:rowOff>
    </xdr:to>
    <xdr:grpSp>
      <xdr:nvGrpSpPr>
        <xdr:cNvPr id="10" name="Grupo 9">
          <a:extLst>
            <a:ext uri="{FF2B5EF4-FFF2-40B4-BE49-F238E27FC236}">
              <a16:creationId xmlns:a16="http://schemas.microsoft.com/office/drawing/2014/main" id="{0AF01C70-491C-5743-8713-D39A09F5281F}"/>
            </a:ext>
          </a:extLst>
        </xdr:cNvPr>
        <xdr:cNvGrpSpPr/>
      </xdr:nvGrpSpPr>
      <xdr:grpSpPr>
        <a:xfrm>
          <a:off x="7677998" y="5124925"/>
          <a:ext cx="25905825" cy="7647896"/>
          <a:chOff x="7706102" y="5209152"/>
          <a:chExt cx="25997047" cy="7779798"/>
        </a:xfrm>
      </xdr:grpSpPr>
      <xdr:graphicFrame macro="">
        <xdr:nvGraphicFramePr>
          <xdr:cNvPr id="5" name="Gráfico 4">
            <a:extLst>
              <a:ext uri="{FF2B5EF4-FFF2-40B4-BE49-F238E27FC236}">
                <a16:creationId xmlns:a16="http://schemas.microsoft.com/office/drawing/2014/main" id="{EE30892B-50AD-8F44-847D-58952BADCF28}"/>
              </a:ext>
            </a:extLst>
          </xdr:cNvPr>
          <xdr:cNvGraphicFramePr>
            <a:graphicFrameLocks/>
          </xdr:cNvGraphicFramePr>
        </xdr:nvGraphicFramePr>
        <xdr:xfrm>
          <a:off x="18970556" y="7213897"/>
          <a:ext cx="14732593" cy="577505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sp macro="" textlink="">
        <xdr:nvSpPr>
          <xdr:cNvPr id="9" name="Rectángulo 8">
            <a:extLst>
              <a:ext uri="{FF2B5EF4-FFF2-40B4-BE49-F238E27FC236}">
                <a16:creationId xmlns:a16="http://schemas.microsoft.com/office/drawing/2014/main" id="{0CDDF0C0-5753-2A45-9F5D-8ECC9E94AD80}"/>
              </a:ext>
            </a:extLst>
          </xdr:cNvPr>
          <xdr:cNvSpPr/>
        </xdr:nvSpPr>
        <xdr:spPr>
          <a:xfrm>
            <a:off x="7706102" y="5209152"/>
            <a:ext cx="3056610" cy="3637796"/>
          </a:xfrm>
          <a:prstGeom prst="rect">
            <a:avLst/>
          </a:prstGeom>
          <a:solidFill>
            <a:schemeClr val="bg2">
              <a:alpha val="34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_tradnl" sz="1100"/>
          </a:p>
        </xdr:txBody>
      </xdr:sp>
    </xdr:grpSp>
    <xdr:clientData/>
  </xdr:twoCellAnchor>
  <xdr:twoCellAnchor>
    <xdr:from>
      <xdr:col>12</xdr:col>
      <xdr:colOff>241139</xdr:colOff>
      <xdr:row>0</xdr:row>
      <xdr:rowOff>16075</xdr:rowOff>
    </xdr:from>
    <xdr:to>
      <xdr:col>19</xdr:col>
      <xdr:colOff>498354</xdr:colOff>
      <xdr:row>24</xdr:row>
      <xdr:rowOff>48226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EA249AAE-7AFE-524E-A6A5-B44E32AB68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488461</xdr:colOff>
      <xdr:row>0</xdr:row>
      <xdr:rowOff>0</xdr:rowOff>
    </xdr:from>
    <xdr:to>
      <xdr:col>26</xdr:col>
      <xdr:colOff>773164</xdr:colOff>
      <xdr:row>24</xdr:row>
      <xdr:rowOff>41868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FF95634A-8A55-A046-96DB-D2D8344CBB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296561</xdr:colOff>
      <xdr:row>15</xdr:row>
      <xdr:rowOff>162082</xdr:rowOff>
    </xdr:from>
    <xdr:to>
      <xdr:col>15</xdr:col>
      <xdr:colOff>676005</xdr:colOff>
      <xdr:row>17</xdr:row>
      <xdr:rowOff>146058</xdr:rowOff>
    </xdr:to>
    <xdr:sp macro="" textlink="">
      <xdr:nvSpPr>
        <xdr:cNvPr id="12" name="CuadroTexto 1">
          <a:extLst>
            <a:ext uri="{FF2B5EF4-FFF2-40B4-BE49-F238E27FC236}">
              <a16:creationId xmlns:a16="http://schemas.microsoft.com/office/drawing/2014/main" id="{56AB7900-74AF-DA44-B528-EC2544C6246E}"/>
            </a:ext>
          </a:extLst>
        </xdr:cNvPr>
        <xdr:cNvSpPr txBox="1"/>
      </xdr:nvSpPr>
      <xdr:spPr>
        <a:xfrm>
          <a:off x="12670920" y="3092851"/>
          <a:ext cx="379444" cy="374745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ES" sz="1400"/>
            <a:t>*</a:t>
          </a:r>
        </a:p>
      </xdr:txBody>
    </xdr:sp>
    <xdr:clientData/>
  </xdr:twoCellAnchor>
  <xdr:twoCellAnchor>
    <xdr:from>
      <xdr:col>16</xdr:col>
      <xdr:colOff>779874</xdr:colOff>
      <xdr:row>15</xdr:row>
      <xdr:rowOff>169922</xdr:rowOff>
    </xdr:from>
    <xdr:to>
      <xdr:col>17</xdr:col>
      <xdr:colOff>333819</xdr:colOff>
      <xdr:row>17</xdr:row>
      <xdr:rowOff>153899</xdr:rowOff>
    </xdr:to>
    <xdr:sp macro="" textlink="">
      <xdr:nvSpPr>
        <xdr:cNvPr id="13" name="CuadroTexto 1">
          <a:extLst>
            <a:ext uri="{FF2B5EF4-FFF2-40B4-BE49-F238E27FC236}">
              <a16:creationId xmlns:a16="http://schemas.microsoft.com/office/drawing/2014/main" id="{A3E7996E-3830-9A4C-91C3-91D5FACFB2BA}"/>
            </a:ext>
          </a:extLst>
        </xdr:cNvPr>
        <xdr:cNvSpPr txBox="1"/>
      </xdr:nvSpPr>
      <xdr:spPr>
        <a:xfrm>
          <a:off x="13979190" y="3100691"/>
          <a:ext cx="378903" cy="374746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ES" sz="1400"/>
            <a:t>*</a:t>
          </a:r>
        </a:p>
      </xdr:txBody>
    </xdr:sp>
    <xdr:clientData/>
  </xdr:twoCellAnchor>
  <xdr:twoCellAnchor>
    <xdr:from>
      <xdr:col>16</xdr:col>
      <xdr:colOff>132407</xdr:colOff>
      <xdr:row>15</xdr:row>
      <xdr:rowOff>175053</xdr:rowOff>
    </xdr:from>
    <xdr:to>
      <xdr:col>16</xdr:col>
      <xdr:colOff>511850</xdr:colOff>
      <xdr:row>17</xdr:row>
      <xdr:rowOff>158989</xdr:rowOff>
    </xdr:to>
    <xdr:sp macro="" textlink="">
      <xdr:nvSpPr>
        <xdr:cNvPr id="14" name="CuadroTexto 1">
          <a:extLst>
            <a:ext uri="{FF2B5EF4-FFF2-40B4-BE49-F238E27FC236}">
              <a16:creationId xmlns:a16="http://schemas.microsoft.com/office/drawing/2014/main" id="{54CEEABF-D509-4345-BB36-FD560C1A68D1}"/>
            </a:ext>
          </a:extLst>
        </xdr:cNvPr>
        <xdr:cNvSpPr txBox="1"/>
      </xdr:nvSpPr>
      <xdr:spPr>
        <a:xfrm>
          <a:off x="13331723" y="3105822"/>
          <a:ext cx="379443" cy="374705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ES" sz="1400"/>
            <a:t>*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0.30485</cdr:x>
      <cdr:y>0.56495</cdr:y>
    </cdr:from>
    <cdr:to>
      <cdr:x>0.34858</cdr:x>
      <cdr:y>0.65792</cdr:y>
    </cdr:to>
    <cdr:sp macro="" textlink="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0C184984-250E-4A36-A66B-E22812C98331}"/>
            </a:ext>
          </a:extLst>
        </cdr:cNvPr>
        <cdr:cNvSpPr txBox="1"/>
      </cdr:nvSpPr>
      <cdr:spPr>
        <a:xfrm xmlns:a="http://schemas.openxmlformats.org/drawingml/2006/main">
          <a:off x="2631559" y="2216449"/>
          <a:ext cx="377485" cy="3647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400"/>
            <a:t>*</a:t>
          </a:r>
        </a:p>
      </cdr:txBody>
    </cdr:sp>
  </cdr:relSizeAnchor>
  <cdr:relSizeAnchor xmlns:cdr="http://schemas.openxmlformats.org/drawingml/2006/chartDrawing">
    <cdr:from>
      <cdr:x>0.4644</cdr:x>
      <cdr:y>0.56336</cdr:y>
    </cdr:from>
    <cdr:to>
      <cdr:x>0.50813</cdr:x>
      <cdr:y>0.65633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AA988149-7222-446B-A3E9-032BCD1D936F}"/>
            </a:ext>
          </a:extLst>
        </cdr:cNvPr>
        <cdr:cNvSpPr txBox="1"/>
      </cdr:nvSpPr>
      <cdr:spPr>
        <a:xfrm xmlns:a="http://schemas.openxmlformats.org/drawingml/2006/main">
          <a:off x="4008758" y="2210205"/>
          <a:ext cx="377485" cy="3647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400"/>
            <a:t>*</a:t>
          </a:r>
        </a:p>
      </cdr:txBody>
    </cdr:sp>
  </cdr:relSizeAnchor>
  <cdr:relSizeAnchor xmlns:cdr="http://schemas.openxmlformats.org/drawingml/2006/chartDrawing">
    <cdr:from>
      <cdr:x>0.38488</cdr:x>
      <cdr:y>0.56352</cdr:y>
    </cdr:from>
    <cdr:to>
      <cdr:x>0.42861</cdr:x>
      <cdr:y>0.65648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AA988149-7222-446B-A3E9-032BCD1D936F}"/>
            </a:ext>
          </a:extLst>
        </cdr:cNvPr>
        <cdr:cNvSpPr txBox="1"/>
      </cdr:nvSpPr>
      <cdr:spPr>
        <a:xfrm xmlns:a="http://schemas.openxmlformats.org/drawingml/2006/main">
          <a:off x="3322357" y="2210833"/>
          <a:ext cx="377485" cy="3647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400"/>
            <a:t>*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0.41192</cdr:x>
      <cdr:y>0.66666</cdr:y>
    </cdr:from>
    <cdr:to>
      <cdr:x>0.45565</cdr:x>
      <cdr:y>0.75963</cdr:y>
    </cdr:to>
    <cdr:sp macro="" textlink="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0C184984-250E-4A36-A66B-E22812C98331}"/>
            </a:ext>
          </a:extLst>
        </cdr:cNvPr>
        <cdr:cNvSpPr txBox="1"/>
      </cdr:nvSpPr>
      <cdr:spPr>
        <a:xfrm xmlns:a="http://schemas.openxmlformats.org/drawingml/2006/main">
          <a:off x="2502479" y="3064189"/>
          <a:ext cx="265666" cy="4273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400"/>
            <a:t>*</a:t>
          </a:r>
        </a:p>
      </cdr:txBody>
    </cdr:sp>
  </cdr:relSizeAnchor>
  <cdr:relSizeAnchor xmlns:cdr="http://schemas.openxmlformats.org/drawingml/2006/chartDrawing">
    <cdr:from>
      <cdr:x>0.63215</cdr:x>
      <cdr:y>0.66596</cdr:y>
    </cdr:from>
    <cdr:to>
      <cdr:x>0.67588</cdr:x>
      <cdr:y>0.75893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AA988149-7222-446B-A3E9-032BCD1D936F}"/>
            </a:ext>
          </a:extLst>
        </cdr:cNvPr>
        <cdr:cNvSpPr txBox="1"/>
      </cdr:nvSpPr>
      <cdr:spPr>
        <a:xfrm xmlns:a="http://schemas.openxmlformats.org/drawingml/2006/main">
          <a:off x="3840367" y="3060988"/>
          <a:ext cx="265665" cy="4273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400"/>
            <a:t>*</a:t>
          </a:r>
        </a:p>
      </cdr:txBody>
    </cdr:sp>
  </cdr:relSizeAnchor>
  <cdr:relSizeAnchor xmlns:cdr="http://schemas.openxmlformats.org/drawingml/2006/chartDrawing">
    <cdr:from>
      <cdr:x>0.52237</cdr:x>
      <cdr:y>0.66586</cdr:y>
    </cdr:from>
    <cdr:to>
      <cdr:x>0.5661</cdr:x>
      <cdr:y>0.75882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AA988149-7222-446B-A3E9-032BCD1D936F}"/>
            </a:ext>
          </a:extLst>
        </cdr:cNvPr>
        <cdr:cNvSpPr txBox="1"/>
      </cdr:nvSpPr>
      <cdr:spPr>
        <a:xfrm xmlns:a="http://schemas.openxmlformats.org/drawingml/2006/main">
          <a:off x="3173469" y="3060513"/>
          <a:ext cx="265666" cy="427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400"/>
            <a:t>*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192778</xdr:colOff>
      <xdr:row>0</xdr:row>
      <xdr:rowOff>17888</xdr:rowOff>
    </xdr:from>
    <xdr:to>
      <xdr:col>35</xdr:col>
      <xdr:colOff>629985</xdr:colOff>
      <xdr:row>21</xdr:row>
      <xdr:rowOff>193507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45</xdr:col>
      <xdr:colOff>465070</xdr:colOff>
      <xdr:row>4</xdr:row>
      <xdr:rowOff>71549</xdr:rowOff>
    </xdr:from>
    <xdr:to>
      <xdr:col>56</xdr:col>
      <xdr:colOff>15668</xdr:colOff>
      <xdr:row>26</xdr:row>
      <xdr:rowOff>50407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195643</xdr:colOff>
      <xdr:row>25</xdr:row>
      <xdr:rowOff>77279</xdr:rowOff>
    </xdr:from>
    <xdr:to>
      <xdr:col>35</xdr:col>
      <xdr:colOff>635351</xdr:colOff>
      <xdr:row>48</xdr:row>
      <xdr:rowOff>23065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45</xdr:col>
      <xdr:colOff>643943</xdr:colOff>
      <xdr:row>29</xdr:row>
      <xdr:rowOff>53662</xdr:rowOff>
    </xdr:from>
    <xdr:to>
      <xdr:col>56</xdr:col>
      <xdr:colOff>197042</xdr:colOff>
      <xdr:row>51</xdr:row>
      <xdr:rowOff>192924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715492</xdr:colOff>
      <xdr:row>64</xdr:row>
      <xdr:rowOff>40968</xdr:rowOff>
    </xdr:from>
    <xdr:to>
      <xdr:col>15</xdr:col>
      <xdr:colOff>430160</xdr:colOff>
      <xdr:row>93</xdr:row>
      <xdr:rowOff>20484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656462</xdr:colOff>
      <xdr:row>2</xdr:row>
      <xdr:rowOff>4947</xdr:rowOff>
    </xdr:from>
    <xdr:to>
      <xdr:col>17</xdr:col>
      <xdr:colOff>579782</xdr:colOff>
      <xdr:row>21</xdr:row>
      <xdr:rowOff>96631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B178E763-7241-8845-A0DC-12B434FC9D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427936</xdr:colOff>
      <xdr:row>1</xdr:row>
      <xdr:rowOff>179457</xdr:rowOff>
    </xdr:from>
    <xdr:to>
      <xdr:col>24</xdr:col>
      <xdr:colOff>151849</xdr:colOff>
      <xdr:row>21</xdr:row>
      <xdr:rowOff>77880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BADFB84C-AABA-DB44-A8E7-1C5D10A9E0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0</xdr:colOff>
      <xdr:row>25</xdr:row>
      <xdr:rowOff>184355</xdr:rowOff>
    </xdr:from>
    <xdr:to>
      <xdr:col>17</xdr:col>
      <xdr:colOff>751580</xdr:colOff>
      <xdr:row>45</xdr:row>
      <xdr:rowOff>81442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9CA09860-B6E0-1A4F-92BA-2730F4B475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607392</xdr:colOff>
      <xdr:row>26</xdr:row>
      <xdr:rowOff>55218</xdr:rowOff>
    </xdr:from>
    <xdr:to>
      <xdr:col>24</xdr:col>
      <xdr:colOff>530712</xdr:colOff>
      <xdr:row>45</xdr:row>
      <xdr:rowOff>146902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2FB473C4-BEDB-8745-B8D0-B3F4DF8287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9525</xdr:colOff>
      <xdr:row>24</xdr:row>
      <xdr:rowOff>163348</xdr:rowOff>
    </xdr:from>
    <xdr:to>
      <xdr:col>11</xdr:col>
      <xdr:colOff>385440</xdr:colOff>
      <xdr:row>51</xdr:row>
      <xdr:rowOff>148695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143099</xdr:colOff>
      <xdr:row>1</xdr:row>
      <xdr:rowOff>17887</xdr:rowOff>
    </xdr:from>
    <xdr:to>
      <xdr:col>10</xdr:col>
      <xdr:colOff>516512</xdr:colOff>
      <xdr:row>23</xdr:row>
      <xdr:rowOff>3007</xdr:rowOff>
    </xdr:to>
    <xdr:grpSp>
      <xdr:nvGrpSpPr>
        <xdr:cNvPr id="12" name="Grupo 11">
          <a:extLst>
            <a:ext uri="{FF2B5EF4-FFF2-40B4-BE49-F238E27FC236}">
              <a16:creationId xmlns:a16="http://schemas.microsoft.com/office/drawing/2014/main" id="{A8C40A9B-C5EC-ED4F-9B23-7A263991A3B9}"/>
            </a:ext>
          </a:extLst>
        </xdr:cNvPr>
        <xdr:cNvGrpSpPr/>
      </xdr:nvGrpSpPr>
      <xdr:grpSpPr>
        <a:xfrm>
          <a:off x="143099" y="204008"/>
          <a:ext cx="8037206" cy="4079775"/>
          <a:chOff x="143099" y="208387"/>
          <a:chExt cx="8628413" cy="4176120"/>
        </a:xfrm>
      </xdr:grpSpPr>
      <xdr:graphicFrame macro="">
        <xdr:nvGraphicFramePr>
          <xdr:cNvPr id="2" name="Gráfico 1">
            <a:extLst>
              <a:ext uri="{FF2B5EF4-FFF2-40B4-BE49-F238E27FC236}">
                <a16:creationId xmlns:a16="http://schemas.microsoft.com/office/drawing/2014/main" id="{00000000-0008-0000-0200-000002000000}"/>
              </a:ext>
            </a:extLst>
          </xdr:cNvPr>
          <xdr:cNvGraphicFramePr>
            <a:graphicFrameLocks/>
          </xdr:cNvGraphicFramePr>
        </xdr:nvGraphicFramePr>
        <xdr:xfrm>
          <a:off x="143099" y="208387"/>
          <a:ext cx="8628413" cy="417612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sp macro="" textlink="">
        <xdr:nvSpPr>
          <xdr:cNvPr id="16" name="Rectángulo 15">
            <a:extLst>
              <a:ext uri="{FF2B5EF4-FFF2-40B4-BE49-F238E27FC236}">
                <a16:creationId xmlns:a16="http://schemas.microsoft.com/office/drawing/2014/main" id="{BD21794E-F49E-EC4D-BA5E-AD54AA4BFD75}"/>
              </a:ext>
            </a:extLst>
          </xdr:cNvPr>
          <xdr:cNvSpPr/>
        </xdr:nvSpPr>
        <xdr:spPr>
          <a:xfrm>
            <a:off x="1854200" y="711200"/>
            <a:ext cx="4127500" cy="2587786"/>
          </a:xfrm>
          <a:prstGeom prst="rect">
            <a:avLst/>
          </a:prstGeom>
          <a:solidFill>
            <a:schemeClr val="bg2">
              <a:alpha val="34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_tradnl" sz="1100"/>
          </a:p>
        </xdr:txBody>
      </xdr:sp>
    </xdr:grpSp>
    <xdr:clientData/>
  </xdr:twoCellAnchor>
  <xdr:twoCellAnchor>
    <xdr:from>
      <xdr:col>1</xdr:col>
      <xdr:colOff>323850</xdr:colOff>
      <xdr:row>37</xdr:row>
      <xdr:rowOff>18707</xdr:rowOff>
    </xdr:from>
    <xdr:to>
      <xdr:col>8</xdr:col>
      <xdr:colOff>57150</xdr:colOff>
      <xdr:row>37</xdr:row>
      <xdr:rowOff>29281</xdr:rowOff>
    </xdr:to>
    <xdr:cxnSp macro="">
      <xdr:nvCxnSpPr>
        <xdr:cNvPr id="18" name="Conector recto 17">
          <a:extLst>
            <a:ext uri="{FF2B5EF4-FFF2-40B4-BE49-F238E27FC236}">
              <a16:creationId xmlns:a16="http://schemas.microsoft.com/office/drawing/2014/main" id="{BDB24A28-F7B8-4FC1-A091-949801C8AE8D}"/>
            </a:ext>
          </a:extLst>
        </xdr:cNvPr>
        <xdr:cNvCxnSpPr/>
      </xdr:nvCxnSpPr>
      <xdr:spPr>
        <a:xfrm flipV="1">
          <a:off x="1090229" y="6905173"/>
          <a:ext cx="5097955" cy="10574"/>
        </a:xfrm>
        <a:prstGeom prst="line">
          <a:avLst/>
        </a:prstGeom>
        <a:ln w="1905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0.65978</cdr:x>
      <cdr:y>0.60972</cdr:y>
    </cdr:from>
    <cdr:to>
      <cdr:x>0.70445</cdr:x>
      <cdr:y>0.67031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90049CA8-4444-488F-AA48-54E7E7291825}"/>
            </a:ext>
          </a:extLst>
        </cdr:cNvPr>
        <cdr:cNvSpPr txBox="1"/>
      </cdr:nvSpPr>
      <cdr:spPr>
        <a:xfrm xmlns:a="http://schemas.openxmlformats.org/drawingml/2006/main">
          <a:off x="5810080" y="3055066"/>
          <a:ext cx="393368" cy="3035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400"/>
            <a:t>*</a:t>
          </a:r>
        </a:p>
      </cdr:txBody>
    </cdr:sp>
  </cdr:relSizeAnchor>
  <cdr:relSizeAnchor xmlns:cdr="http://schemas.openxmlformats.org/drawingml/2006/chartDrawing">
    <cdr:from>
      <cdr:x>0.57243</cdr:x>
      <cdr:y>0.61013</cdr:y>
    </cdr:from>
    <cdr:to>
      <cdr:x>0.62415</cdr:x>
      <cdr:y>0.67854</cdr:y>
    </cdr:to>
    <cdr:sp macro="" textlink="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EA68CCC2-332D-41F4-B8BC-65F85F31FEEC}"/>
            </a:ext>
          </a:extLst>
        </cdr:cNvPr>
        <cdr:cNvSpPr txBox="1"/>
      </cdr:nvSpPr>
      <cdr:spPr>
        <a:xfrm xmlns:a="http://schemas.openxmlformats.org/drawingml/2006/main">
          <a:off x="5395579" y="3149001"/>
          <a:ext cx="487495" cy="3530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400"/>
            <a:t>*</a:t>
          </a:r>
        </a:p>
      </cdr:txBody>
    </cdr:sp>
  </cdr:relSizeAnchor>
  <cdr:relSizeAnchor xmlns:cdr="http://schemas.openxmlformats.org/drawingml/2006/chartDrawing">
    <cdr:from>
      <cdr:x>0.4898</cdr:x>
      <cdr:y>0.6094</cdr:y>
    </cdr:from>
    <cdr:to>
      <cdr:x>0.52154</cdr:x>
      <cdr:y>0.71495</cdr:y>
    </cdr:to>
    <cdr:sp macro="" textlink="">
      <cdr:nvSpPr>
        <cdr:cNvPr id="4" name="CuadroTexto 3">
          <a:extLst xmlns:a="http://schemas.openxmlformats.org/drawingml/2006/main">
            <a:ext uri="{FF2B5EF4-FFF2-40B4-BE49-F238E27FC236}">
              <a16:creationId xmlns:a16="http://schemas.microsoft.com/office/drawing/2014/main" id="{2636B670-8F84-4278-A971-171F83267DE4}"/>
            </a:ext>
          </a:extLst>
        </cdr:cNvPr>
        <cdr:cNvSpPr txBox="1"/>
      </cdr:nvSpPr>
      <cdr:spPr>
        <a:xfrm xmlns:a="http://schemas.openxmlformats.org/drawingml/2006/main">
          <a:off x="4616651" y="3145218"/>
          <a:ext cx="299170" cy="544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400"/>
            <a:t>*</a:t>
          </a:r>
        </a:p>
      </cdr:txBody>
    </cdr:sp>
  </cdr:relSizeAnchor>
  <cdr:relSizeAnchor xmlns:cdr="http://schemas.openxmlformats.org/drawingml/2006/chartDrawing">
    <cdr:from>
      <cdr:x>0.40372</cdr:x>
      <cdr:y>0.61093</cdr:y>
    </cdr:from>
    <cdr:to>
      <cdr:x>0.45191</cdr:x>
      <cdr:y>0.67739</cdr:y>
    </cdr:to>
    <cdr:sp macro="" textlink="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3BE5FE3-FD55-4F2A-AD73-549FEB57873C}"/>
            </a:ext>
          </a:extLst>
        </cdr:cNvPr>
        <cdr:cNvSpPr txBox="1"/>
      </cdr:nvSpPr>
      <cdr:spPr>
        <a:xfrm xmlns:a="http://schemas.openxmlformats.org/drawingml/2006/main">
          <a:off x="3805283" y="3153154"/>
          <a:ext cx="454222" cy="3430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400"/>
            <a:t>*</a:t>
          </a:r>
        </a:p>
      </cdr:txBody>
    </cdr:sp>
  </cdr:relSizeAnchor>
  <cdr:relSizeAnchor xmlns:cdr="http://schemas.openxmlformats.org/drawingml/2006/chartDrawing">
    <cdr:from>
      <cdr:x>0.31963</cdr:x>
      <cdr:y>0.6098</cdr:y>
    </cdr:from>
    <cdr:to>
      <cdr:x>0.39251</cdr:x>
      <cdr:y>0.65476</cdr:y>
    </cdr:to>
    <cdr:sp macro="" textlink="">
      <cdr:nvSpPr>
        <cdr:cNvPr id="6" name="CuadroTexto 5">
          <a:extLst xmlns:a="http://schemas.openxmlformats.org/drawingml/2006/main">
            <a:ext uri="{FF2B5EF4-FFF2-40B4-BE49-F238E27FC236}">
              <a16:creationId xmlns:a16="http://schemas.microsoft.com/office/drawing/2014/main" id="{3D2C8E5E-D019-4482-AB67-E268B60D9A9E}"/>
            </a:ext>
          </a:extLst>
        </cdr:cNvPr>
        <cdr:cNvSpPr txBox="1"/>
      </cdr:nvSpPr>
      <cdr:spPr>
        <a:xfrm xmlns:a="http://schemas.openxmlformats.org/drawingml/2006/main">
          <a:off x="3012680" y="3147296"/>
          <a:ext cx="686942" cy="2320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400"/>
            <a:t>*</a:t>
          </a:r>
        </a:p>
      </cdr:txBody>
    </cdr:sp>
  </cdr:relSizeAnchor>
  <cdr:relSizeAnchor xmlns:cdr="http://schemas.openxmlformats.org/drawingml/2006/chartDrawing">
    <cdr:from>
      <cdr:x>0.31037</cdr:x>
      <cdr:y>0.2352</cdr:y>
    </cdr:from>
    <cdr:to>
      <cdr:x>0.36444</cdr:x>
      <cdr:y>0.28204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08CB57B0-EFA0-49D7-89F9-8E2CA5EECEDD}"/>
            </a:ext>
          </a:extLst>
        </cdr:cNvPr>
        <cdr:cNvSpPr txBox="1"/>
      </cdr:nvSpPr>
      <cdr:spPr>
        <a:xfrm xmlns:a="http://schemas.openxmlformats.org/drawingml/2006/main">
          <a:off x="2733126" y="1178474"/>
          <a:ext cx="476141" cy="2347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400"/>
            <a:t>* *</a:t>
          </a:r>
        </a:p>
      </cdr:txBody>
    </cdr:sp>
  </cdr:relSizeAnchor>
  <cdr:relSizeAnchor xmlns:cdr="http://schemas.openxmlformats.org/drawingml/2006/chartDrawing">
    <cdr:from>
      <cdr:x>0.39491</cdr:x>
      <cdr:y>0.23738</cdr:y>
    </cdr:from>
    <cdr:to>
      <cdr:x>0.44898</cdr:x>
      <cdr:y>0.28423</cdr:y>
    </cdr:to>
    <cdr:sp macro="" textlink="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1AECC78E-31D3-4FCA-9E2E-4A0250ABA7DA}"/>
            </a:ext>
          </a:extLst>
        </cdr:cNvPr>
        <cdr:cNvSpPr txBox="1"/>
      </cdr:nvSpPr>
      <cdr:spPr>
        <a:xfrm xmlns:a="http://schemas.openxmlformats.org/drawingml/2006/main">
          <a:off x="3477611" y="1189421"/>
          <a:ext cx="476141" cy="2347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400"/>
            <a:t>* *</a:t>
          </a:r>
        </a:p>
      </cdr:txBody>
    </cdr:sp>
  </cdr:relSizeAnchor>
  <cdr:relSizeAnchor xmlns:cdr="http://schemas.openxmlformats.org/drawingml/2006/chartDrawing">
    <cdr:from>
      <cdr:x>0.47697</cdr:x>
      <cdr:y>0.23957</cdr:y>
    </cdr:from>
    <cdr:to>
      <cdr:x>0.53103</cdr:x>
      <cdr:y>0.28641</cdr:y>
    </cdr:to>
    <cdr:sp macro="" textlink="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1AECC78E-31D3-4FCA-9E2E-4A0250ABA7DA}"/>
            </a:ext>
          </a:extLst>
        </cdr:cNvPr>
        <cdr:cNvSpPr txBox="1"/>
      </cdr:nvSpPr>
      <cdr:spPr>
        <a:xfrm xmlns:a="http://schemas.openxmlformats.org/drawingml/2006/main">
          <a:off x="4200196" y="1200369"/>
          <a:ext cx="476141" cy="2347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400"/>
            <a:t>* *</a:t>
          </a:r>
        </a:p>
      </cdr:txBody>
    </cdr:sp>
  </cdr:relSizeAnchor>
  <cdr:relSizeAnchor xmlns:cdr="http://schemas.openxmlformats.org/drawingml/2006/chartDrawing">
    <cdr:from>
      <cdr:x>0.56524</cdr:x>
      <cdr:y>0.23957</cdr:y>
    </cdr:from>
    <cdr:to>
      <cdr:x>0.61931</cdr:x>
      <cdr:y>0.28641</cdr:y>
    </cdr:to>
    <cdr:sp macro="" textlink="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1AECC78E-31D3-4FCA-9E2E-4A0250ABA7DA}"/>
            </a:ext>
          </a:extLst>
        </cdr:cNvPr>
        <cdr:cNvSpPr txBox="1"/>
      </cdr:nvSpPr>
      <cdr:spPr>
        <a:xfrm xmlns:a="http://schemas.openxmlformats.org/drawingml/2006/main">
          <a:off x="4977524" y="1200369"/>
          <a:ext cx="476141" cy="2347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400"/>
            <a:t>* *</a:t>
          </a:r>
        </a:p>
      </cdr:txBody>
    </cdr:sp>
  </cdr:relSizeAnchor>
  <cdr:relSizeAnchor xmlns:cdr="http://schemas.openxmlformats.org/drawingml/2006/chartDrawing">
    <cdr:from>
      <cdr:x>0.64854</cdr:x>
      <cdr:y>0.24175</cdr:y>
    </cdr:from>
    <cdr:to>
      <cdr:x>0.7026</cdr:x>
      <cdr:y>0.2886</cdr:y>
    </cdr:to>
    <cdr:sp macro="" textlink="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1AECC78E-31D3-4FCA-9E2E-4A0250ABA7DA}"/>
            </a:ext>
          </a:extLst>
        </cdr:cNvPr>
        <cdr:cNvSpPr txBox="1"/>
      </cdr:nvSpPr>
      <cdr:spPr>
        <a:xfrm xmlns:a="http://schemas.openxmlformats.org/drawingml/2006/main">
          <a:off x="5711059" y="1211317"/>
          <a:ext cx="476141" cy="2347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400"/>
            <a:t>* *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12</xdr:col>
      <xdr:colOff>346149</xdr:colOff>
      <xdr:row>23</xdr:row>
      <xdr:rowOff>14247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482600</xdr:colOff>
      <xdr:row>0</xdr:row>
      <xdr:rowOff>0</xdr:rowOff>
    </xdr:from>
    <xdr:to>
      <xdr:col>23</xdr:col>
      <xdr:colOff>64248</xdr:colOff>
      <xdr:row>22</xdr:row>
      <xdr:rowOff>47627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127000</xdr:colOff>
      <xdr:row>0</xdr:row>
      <xdr:rowOff>0</xdr:rowOff>
    </xdr:from>
    <xdr:to>
      <xdr:col>33</xdr:col>
      <xdr:colOff>470648</xdr:colOff>
      <xdr:row>22</xdr:row>
      <xdr:rowOff>47627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44</xdr:col>
      <xdr:colOff>287547</xdr:colOff>
      <xdr:row>0</xdr:row>
      <xdr:rowOff>0</xdr:rowOff>
    </xdr:from>
    <xdr:to>
      <xdr:col>54</xdr:col>
      <xdr:colOff>631195</xdr:colOff>
      <xdr:row>23</xdr:row>
      <xdr:rowOff>47627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33</xdr:col>
      <xdr:colOff>557123</xdr:colOff>
      <xdr:row>0</xdr:row>
      <xdr:rowOff>0</xdr:rowOff>
    </xdr:from>
    <xdr:to>
      <xdr:col>44</xdr:col>
      <xdr:colOff>138772</xdr:colOff>
      <xdr:row>22</xdr:row>
      <xdr:rowOff>47627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197689</xdr:colOff>
      <xdr:row>0</xdr:row>
      <xdr:rowOff>0</xdr:rowOff>
    </xdr:from>
    <xdr:to>
      <xdr:col>65</xdr:col>
      <xdr:colOff>485237</xdr:colOff>
      <xdr:row>23</xdr:row>
      <xdr:rowOff>47627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28</xdr:col>
      <xdr:colOff>593065</xdr:colOff>
      <xdr:row>28</xdr:row>
      <xdr:rowOff>161745</xdr:rowOff>
    </xdr:from>
    <xdr:to>
      <xdr:col>39</xdr:col>
      <xdr:colOff>381000</xdr:colOff>
      <xdr:row>51</xdr:row>
      <xdr:rowOff>23722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44</xdr:col>
      <xdr:colOff>-1</xdr:colOff>
      <xdr:row>28</xdr:row>
      <xdr:rowOff>53915</xdr:rowOff>
    </xdr:from>
    <xdr:to>
      <xdr:col>54</xdr:col>
      <xdr:colOff>542745</xdr:colOff>
      <xdr:row>50</xdr:row>
      <xdr:rowOff>113581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62</xdr:col>
      <xdr:colOff>359435</xdr:colOff>
      <xdr:row>27</xdr:row>
      <xdr:rowOff>161746</xdr:rowOff>
    </xdr:from>
    <xdr:to>
      <xdr:col>73</xdr:col>
      <xdr:colOff>147369</xdr:colOff>
      <xdr:row>50</xdr:row>
      <xdr:rowOff>23723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503207</xdr:colOff>
      <xdr:row>28</xdr:row>
      <xdr:rowOff>71886</xdr:rowOff>
    </xdr:from>
    <xdr:to>
      <xdr:col>11</xdr:col>
      <xdr:colOff>345057</xdr:colOff>
      <xdr:row>50</xdr:row>
      <xdr:rowOff>131552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</xdr:col>
      <xdr:colOff>0</xdr:colOff>
      <xdr:row>60</xdr:row>
      <xdr:rowOff>0</xdr:rowOff>
    </xdr:from>
    <xdr:to>
      <xdr:col>11</xdr:col>
      <xdr:colOff>758406</xdr:colOff>
      <xdr:row>82</xdr:row>
      <xdr:rowOff>59666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14</xdr:col>
      <xdr:colOff>485236</xdr:colOff>
      <xdr:row>29</xdr:row>
      <xdr:rowOff>179717</xdr:rowOff>
    </xdr:from>
    <xdr:to>
      <xdr:col>24</xdr:col>
      <xdr:colOff>381001</xdr:colOff>
      <xdr:row>52</xdr:row>
      <xdr:rowOff>41695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14</xdr:col>
      <xdr:colOff>161745</xdr:colOff>
      <xdr:row>60</xdr:row>
      <xdr:rowOff>143774</xdr:rowOff>
    </xdr:from>
    <xdr:to>
      <xdr:col>24</xdr:col>
      <xdr:colOff>57510</xdr:colOff>
      <xdr:row>83</xdr:row>
      <xdr:rowOff>5752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152400</xdr:rowOff>
    </xdr:from>
    <xdr:to>
      <xdr:col>10</xdr:col>
      <xdr:colOff>534255</xdr:colOff>
      <xdr:row>21</xdr:row>
      <xdr:rowOff>145870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4EEAB156-30EA-6D4B-A5C7-C0B033927EA0}"/>
            </a:ext>
          </a:extLst>
        </xdr:cNvPr>
        <xdr:cNvGrpSpPr/>
      </xdr:nvGrpSpPr>
      <xdr:grpSpPr>
        <a:xfrm>
          <a:off x="152400" y="152400"/>
          <a:ext cx="8707411" cy="4142137"/>
          <a:chOff x="0" y="0"/>
          <a:chExt cx="8636855" cy="3993970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541AAB7D-AA3A-5742-A90D-53F0B75121F5}"/>
              </a:ext>
            </a:extLst>
          </xdr:cNvPr>
          <xdr:cNvGraphicFramePr>
            <a:graphicFrameLocks/>
          </xdr:cNvGraphicFramePr>
        </xdr:nvGraphicFramePr>
        <xdr:xfrm>
          <a:off x="0" y="0"/>
          <a:ext cx="8636855" cy="399397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Rectángulo 3">
            <a:extLst>
              <a:ext uri="{FF2B5EF4-FFF2-40B4-BE49-F238E27FC236}">
                <a16:creationId xmlns:a16="http://schemas.microsoft.com/office/drawing/2014/main" id="{1842DE82-1B75-CE41-9D0C-9B2B6D537740}"/>
              </a:ext>
            </a:extLst>
          </xdr:cNvPr>
          <xdr:cNvSpPr/>
        </xdr:nvSpPr>
        <xdr:spPr>
          <a:xfrm>
            <a:off x="1883474" y="462797"/>
            <a:ext cx="4014492" cy="2486186"/>
          </a:xfrm>
          <a:prstGeom prst="rect">
            <a:avLst/>
          </a:prstGeom>
          <a:solidFill>
            <a:schemeClr val="bg2">
              <a:alpha val="34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_tradnl" sz="1100"/>
          </a:p>
        </xdr:txBody>
      </xdr:sp>
    </xdr:grpSp>
    <xdr:clientData/>
  </xdr:twoCellAnchor>
  <xdr:twoCellAnchor>
    <xdr:from>
      <xdr:col>0</xdr:col>
      <xdr:colOff>0</xdr:colOff>
      <xdr:row>27</xdr:row>
      <xdr:rowOff>0</xdr:rowOff>
    </xdr:from>
    <xdr:to>
      <xdr:col>10</xdr:col>
      <xdr:colOff>571500</xdr:colOff>
      <xdr:row>53</xdr:row>
      <xdr:rowOff>175847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83A2A1B2-AFD6-2642-AB67-E83A03A40702}"/>
            </a:ext>
          </a:extLst>
        </xdr:cNvPr>
        <xdr:cNvGrpSpPr/>
      </xdr:nvGrpSpPr>
      <xdr:grpSpPr>
        <a:xfrm>
          <a:off x="0" y="5334000"/>
          <a:ext cx="8897056" cy="5312291"/>
          <a:chOff x="0" y="4762500"/>
          <a:chExt cx="9456415" cy="5128847"/>
        </a:xfrm>
      </xdr:grpSpPr>
      <xdr:graphicFrame macro="">
        <xdr:nvGraphicFramePr>
          <xdr:cNvPr id="6" name="Gráfico 5">
            <a:extLst>
              <a:ext uri="{FF2B5EF4-FFF2-40B4-BE49-F238E27FC236}">
                <a16:creationId xmlns:a16="http://schemas.microsoft.com/office/drawing/2014/main" id="{342CE663-F317-0B48-AB58-4FDD46BA9C7A}"/>
              </a:ext>
            </a:extLst>
          </xdr:cNvPr>
          <xdr:cNvGraphicFramePr>
            <a:graphicFrameLocks/>
          </xdr:cNvGraphicFramePr>
        </xdr:nvGraphicFramePr>
        <xdr:xfrm>
          <a:off x="0" y="4762500"/>
          <a:ext cx="9456415" cy="512884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7" name="Rectángulo 6">
            <a:extLst>
              <a:ext uri="{FF2B5EF4-FFF2-40B4-BE49-F238E27FC236}">
                <a16:creationId xmlns:a16="http://schemas.microsoft.com/office/drawing/2014/main" id="{58408DE2-CE3E-4B4C-B380-7C610D061CC7}"/>
              </a:ext>
            </a:extLst>
          </xdr:cNvPr>
          <xdr:cNvSpPr/>
        </xdr:nvSpPr>
        <xdr:spPr>
          <a:xfrm>
            <a:off x="1993900" y="5346700"/>
            <a:ext cx="4737100" cy="3464086"/>
          </a:xfrm>
          <a:prstGeom prst="rect">
            <a:avLst/>
          </a:prstGeom>
          <a:solidFill>
            <a:schemeClr val="bg2">
              <a:alpha val="34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_tradnl" sz="1100"/>
          </a:p>
        </xdr:txBody>
      </xdr:sp>
    </xdr:grpSp>
    <xdr:clientData/>
  </xdr:twoCellAnchor>
  <xdr:twoCellAnchor>
    <xdr:from>
      <xdr:col>7</xdr:col>
      <xdr:colOff>184868</xdr:colOff>
      <xdr:row>59</xdr:row>
      <xdr:rowOff>62211</xdr:rowOff>
    </xdr:from>
    <xdr:to>
      <xdr:col>12</xdr:col>
      <xdr:colOff>734281</xdr:colOff>
      <xdr:row>78</xdr:row>
      <xdr:rowOff>151134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2FF32D51-EFEB-0041-A0AE-3FE9D49E60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169038</xdr:colOff>
      <xdr:row>83</xdr:row>
      <xdr:rowOff>11043</xdr:rowOff>
    </xdr:from>
    <xdr:to>
      <xdr:col>6</xdr:col>
      <xdr:colOff>95118</xdr:colOff>
      <xdr:row>102</xdr:row>
      <xdr:rowOff>102727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64A65FAD-55F4-8B44-B866-97213AB384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135724</xdr:colOff>
      <xdr:row>83</xdr:row>
      <xdr:rowOff>33866</xdr:rowOff>
    </xdr:from>
    <xdr:to>
      <xdr:col>13</xdr:col>
      <xdr:colOff>59044</xdr:colOff>
      <xdr:row>102</xdr:row>
      <xdr:rowOff>125550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134FCCA5-129C-B04C-A244-A481B99E23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109</xdr:row>
      <xdr:rowOff>0</xdr:rowOff>
    </xdr:from>
    <xdr:to>
      <xdr:col>13</xdr:col>
      <xdr:colOff>121013</xdr:colOff>
      <xdr:row>132</xdr:row>
      <xdr:rowOff>147020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A755089-4DE0-1C4C-B563-D1F318FECD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133481</xdr:colOff>
      <xdr:row>1</xdr:row>
      <xdr:rowOff>101600</xdr:rowOff>
    </xdr:from>
    <xdr:to>
      <xdr:col>21</xdr:col>
      <xdr:colOff>4996</xdr:colOff>
      <xdr:row>15</xdr:row>
      <xdr:rowOff>139700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771B57DB-296C-4C4D-A8E1-0C99E2585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9481" y="292100"/>
          <a:ext cx="7244279" cy="2705100"/>
        </a:xfrm>
        <a:prstGeom prst="rect">
          <a:avLst/>
        </a:prstGeom>
      </xdr:spPr>
    </xdr:pic>
    <xdr:clientData/>
  </xdr:twoCellAnchor>
  <xdr:twoCellAnchor editAs="oneCell">
    <xdr:from>
      <xdr:col>12</xdr:col>
      <xdr:colOff>546100</xdr:colOff>
      <xdr:row>16</xdr:row>
      <xdr:rowOff>127000</xdr:rowOff>
    </xdr:from>
    <xdr:to>
      <xdr:col>20</xdr:col>
      <xdr:colOff>457200</xdr:colOff>
      <xdr:row>25</xdr:row>
      <xdr:rowOff>85869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257F1B92-2D02-F545-9310-6086F71E5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2100" y="3175000"/>
          <a:ext cx="6515100" cy="1673369"/>
        </a:xfrm>
        <a:prstGeom prst="rect">
          <a:avLst/>
        </a:prstGeom>
      </xdr:spPr>
    </xdr:pic>
    <xdr:clientData/>
  </xdr:twoCellAnchor>
  <xdr:oneCellAnchor>
    <xdr:from>
      <xdr:col>22</xdr:col>
      <xdr:colOff>467506</xdr:colOff>
      <xdr:row>6</xdr:row>
      <xdr:rowOff>140989</xdr:rowOff>
    </xdr:from>
    <xdr:ext cx="7704667" cy="384913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3" name="CuadroTexto 22">
              <a:extLst>
                <a:ext uri="{FF2B5EF4-FFF2-40B4-BE49-F238E27FC236}">
                  <a16:creationId xmlns:a16="http://schemas.microsoft.com/office/drawing/2014/main" id="{6FABC71E-0C1C-5E4A-94B6-2B36B923B4C9}"/>
                </a:ext>
              </a:extLst>
            </xdr:cNvPr>
            <xdr:cNvSpPr txBox="1"/>
          </xdr:nvSpPr>
          <xdr:spPr>
            <a:xfrm>
              <a:off x="18689245" y="1245337"/>
              <a:ext cx="7704667" cy="384913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Efecto sesión (intra)</a:t>
              </a: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F </a:t>
              </a:r>
              <a:r>
                <a:rPr lang="es-ES" sz="2400" baseline="-25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5, 280 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 6,784 p &lt; 0,001 Tamaño del efecto </a:t>
              </a:r>
              <a14:m>
                <m:oMath xmlns:m="http://schemas.openxmlformats.org/officeDocument/2006/math">
                  <m:r>
                    <a:rPr lang="es-ES" sz="240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𝜂</m:t>
                  </m:r>
                </m:oMath>
              </a14:m>
              <a:r>
                <a:rPr lang="es-ES" sz="2400" baseline="30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p = 0,108</a:t>
              </a:r>
            </a:p>
            <a:p>
              <a:endParaRPr lang="es-ES" sz="2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Efecto interacción sesión x grupo </a:t>
              </a: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F </a:t>
              </a:r>
              <a:r>
                <a:rPr lang="es-ES" sz="2400" baseline="-25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35,280 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 1,364 p = 0,091 Tamaño del efecto </a:t>
              </a:r>
              <a14:m>
                <m:oMath xmlns:m="http://schemas.openxmlformats.org/officeDocument/2006/math">
                  <m:r>
                    <a:rPr lang="es-ES" sz="240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𝜂</m:t>
                  </m:r>
                </m:oMath>
              </a14:m>
              <a:r>
                <a:rPr lang="es-ES" sz="2400" baseline="30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p = 0,146</a:t>
              </a:r>
            </a:p>
            <a:p>
              <a:endParaRPr lang="es-ES" sz="2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Efecto grupo (inter)</a:t>
              </a: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F </a:t>
              </a:r>
              <a:r>
                <a:rPr lang="es-ES" sz="2400" baseline="-25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5, 56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 2,15 p = 0,053 Tamaño del efecto </a:t>
              </a:r>
              <a14:m>
                <m:oMath xmlns:m="http://schemas.openxmlformats.org/officeDocument/2006/math">
                  <m:r>
                    <a:rPr lang="es-ES" sz="240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𝜂</m:t>
                  </m:r>
                </m:oMath>
              </a14:m>
              <a:r>
                <a:rPr lang="es-ES" sz="2400" baseline="30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p = 0,212</a:t>
              </a: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 </a:t>
              </a:r>
            </a:p>
            <a:p>
              <a:endParaRPr lang="es-ES_tradnl" sz="2400"/>
            </a:p>
          </xdr:txBody>
        </xdr:sp>
      </mc:Choice>
      <mc:Fallback xmlns="">
        <xdr:sp macro="" textlink="">
          <xdr:nvSpPr>
            <xdr:cNvPr id="23" name="CuadroTexto 22">
              <a:extLst>
                <a:ext uri="{FF2B5EF4-FFF2-40B4-BE49-F238E27FC236}">
                  <a16:creationId xmlns:a16="http://schemas.microsoft.com/office/drawing/2014/main" id="{6FABC71E-0C1C-5E4A-94B6-2B36B923B4C9}"/>
                </a:ext>
              </a:extLst>
            </xdr:cNvPr>
            <xdr:cNvSpPr txBox="1"/>
          </xdr:nvSpPr>
          <xdr:spPr>
            <a:xfrm>
              <a:off x="18689245" y="1245337"/>
              <a:ext cx="7704667" cy="384913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Efecto sesión (intra)</a:t>
              </a: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F </a:t>
              </a:r>
              <a:r>
                <a:rPr lang="es-ES" sz="2400" baseline="-25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5, 280 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 6,784 p &lt; 0,001 Tamaño del efecto </a:t>
              </a:r>
              <a:r>
                <a:rPr lang="es-ES" sz="24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𝜂</a:t>
              </a:r>
              <a:r>
                <a:rPr lang="es-ES" sz="2400" baseline="30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p = 0,108</a:t>
              </a:r>
            </a:p>
            <a:p>
              <a:endParaRPr lang="es-ES" sz="2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Efecto interacción sesión x grupo </a:t>
              </a: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F </a:t>
              </a:r>
              <a:r>
                <a:rPr lang="es-ES" sz="2400" baseline="-25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35,280 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 1,364 p = 0,091 Tamaño del efecto </a:t>
              </a:r>
              <a:r>
                <a:rPr lang="es-ES" sz="24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𝜂</a:t>
              </a:r>
              <a:r>
                <a:rPr lang="es-ES" sz="2400" baseline="30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p = 0,146</a:t>
              </a:r>
            </a:p>
            <a:p>
              <a:endParaRPr lang="es-ES" sz="2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Efecto grupo (inter)</a:t>
              </a: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F </a:t>
              </a:r>
              <a:r>
                <a:rPr lang="es-ES" sz="2400" baseline="-25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5, 56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 2,15 p = 0,053 Tamaño del efecto </a:t>
              </a:r>
              <a:r>
                <a:rPr lang="es-ES" sz="24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𝜂</a:t>
              </a:r>
              <a:r>
                <a:rPr lang="es-ES" sz="2400" baseline="30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p = 0,212</a:t>
              </a: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 </a:t>
              </a:r>
            </a:p>
            <a:p>
              <a:endParaRPr lang="es-ES_tradnl" sz="2400"/>
            </a:p>
          </xdr:txBody>
        </xdr:sp>
      </mc:Fallback>
    </mc:AlternateContent>
    <xdr:clientData/>
  </xdr:oneCellAnchor>
  <xdr:twoCellAnchor editAs="oneCell">
    <xdr:from>
      <xdr:col>15</xdr:col>
      <xdr:colOff>0</xdr:colOff>
      <xdr:row>107</xdr:row>
      <xdr:rowOff>196547</xdr:rowOff>
    </xdr:from>
    <xdr:to>
      <xdr:col>24</xdr:col>
      <xdr:colOff>740833</xdr:colOff>
      <xdr:row>124</xdr:row>
      <xdr:rowOff>104850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FB25CC2-7DA0-864E-8334-0BAEA99AF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73214" y="21227142"/>
          <a:ext cx="8224762" cy="3249613"/>
        </a:xfrm>
        <a:prstGeom prst="rect">
          <a:avLst/>
        </a:prstGeom>
      </xdr:spPr>
    </xdr:pic>
    <xdr:clientData/>
  </xdr:twoCellAnchor>
  <xdr:twoCellAnchor editAs="oneCell">
    <xdr:from>
      <xdr:col>15</xdr:col>
      <xdr:colOff>423333</xdr:colOff>
      <xdr:row>126</xdr:row>
      <xdr:rowOff>15119</xdr:rowOff>
    </xdr:from>
    <xdr:to>
      <xdr:col>24</xdr:col>
      <xdr:colOff>711804</xdr:colOff>
      <xdr:row>136</xdr:row>
      <xdr:rowOff>110279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B9D43F27-668B-2148-AF3D-A69A74D00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96547" y="24780119"/>
          <a:ext cx="7772400" cy="2060636"/>
        </a:xfrm>
        <a:prstGeom prst="rect">
          <a:avLst/>
        </a:prstGeom>
      </xdr:spPr>
    </xdr:pic>
    <xdr:clientData/>
  </xdr:twoCellAnchor>
  <xdr:oneCellAnchor>
    <xdr:from>
      <xdr:col>25</xdr:col>
      <xdr:colOff>683105</xdr:colOff>
      <xdr:row>111</xdr:row>
      <xdr:rowOff>71145</xdr:rowOff>
    </xdr:from>
    <xdr:ext cx="7838779" cy="384913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1" name="CuadroTexto 20">
              <a:extLst>
                <a:ext uri="{FF2B5EF4-FFF2-40B4-BE49-F238E27FC236}">
                  <a16:creationId xmlns:a16="http://schemas.microsoft.com/office/drawing/2014/main" id="{057FAA1C-8D24-5242-BFEA-FE7394013891}"/>
                </a:ext>
              </a:extLst>
            </xdr:cNvPr>
            <xdr:cNvSpPr txBox="1"/>
          </xdr:nvSpPr>
          <xdr:spPr>
            <a:xfrm>
              <a:off x="21389627" y="20501580"/>
              <a:ext cx="7838779" cy="384913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Efecto sesión (intra)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F </a:t>
              </a:r>
              <a:r>
                <a:rPr lang="es-ES" sz="2400" baseline="-25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5, 140 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 10,421 p &lt; 0,001 Tamaño del efecto </a:t>
              </a:r>
              <a14:m>
                <m:oMath xmlns:m="http://schemas.openxmlformats.org/officeDocument/2006/math">
                  <m:r>
                    <a:rPr lang="es-ES" sz="240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𝜂</m:t>
                  </m:r>
                </m:oMath>
              </a14:m>
              <a:r>
                <a:rPr lang="es-ES" sz="2400" baseline="30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lang="es-ES" sz="2400" baseline="-25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p</a:t>
              </a:r>
              <a:r>
                <a:rPr lang="es-ES" sz="1800" baseline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 0,271</a:t>
              </a:r>
            </a:p>
            <a:p>
              <a:endParaRPr lang="es-ES" sz="2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Efecto interacción sesión x grupo </a:t>
              </a: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F </a:t>
              </a:r>
              <a:r>
                <a:rPr lang="es-ES" sz="2400" baseline="-25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15 ,140 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 0,474 p = 0,703 Tamaño del efecto </a:t>
              </a:r>
              <a14:m>
                <m:oMath xmlns:m="http://schemas.openxmlformats.org/officeDocument/2006/math">
                  <m:r>
                    <a:rPr lang="es-ES" sz="240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𝜂</m:t>
                  </m:r>
                </m:oMath>
              </a14:m>
              <a:r>
                <a:rPr lang="es-ES" sz="2400" baseline="30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lang="es-ES" sz="2400" baseline="-25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p 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 0,048</a:t>
              </a:r>
            </a:p>
            <a:p>
              <a:endParaRPr lang="es-ES" sz="2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Efecto grupo (inter)</a:t>
              </a: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F </a:t>
              </a:r>
              <a:r>
                <a:rPr lang="es-ES" sz="2400" baseline="-25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3, 28 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 0,243 p = 0,866 Tamaño del efecto </a:t>
              </a:r>
              <a14:m>
                <m:oMath xmlns:m="http://schemas.openxmlformats.org/officeDocument/2006/math">
                  <m:r>
                    <a:rPr lang="es-ES" sz="240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𝜂</m:t>
                  </m:r>
                </m:oMath>
              </a14:m>
              <a:r>
                <a:rPr lang="es-ES" sz="2400" baseline="30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lang="es-ES" sz="2400" baseline="-25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p 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 0,025</a:t>
              </a: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 </a:t>
              </a:r>
            </a:p>
            <a:p>
              <a:endParaRPr lang="es-ES_tradnl" sz="2400"/>
            </a:p>
          </xdr:txBody>
        </xdr:sp>
      </mc:Choice>
      <mc:Fallback xmlns="">
        <xdr:sp macro="" textlink="">
          <xdr:nvSpPr>
            <xdr:cNvPr id="21" name="CuadroTexto 20">
              <a:extLst>
                <a:ext uri="{FF2B5EF4-FFF2-40B4-BE49-F238E27FC236}">
                  <a16:creationId xmlns:a16="http://schemas.microsoft.com/office/drawing/2014/main" id="{057FAA1C-8D24-5242-BFEA-FE7394013891}"/>
                </a:ext>
              </a:extLst>
            </xdr:cNvPr>
            <xdr:cNvSpPr txBox="1"/>
          </xdr:nvSpPr>
          <xdr:spPr>
            <a:xfrm>
              <a:off x="21389627" y="20501580"/>
              <a:ext cx="7838779" cy="384913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Efecto sesión (intra)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F </a:t>
              </a:r>
              <a:r>
                <a:rPr lang="es-ES" sz="2400" baseline="-25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5, 140 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 10,421 p &lt; 0,001 Tamaño del efecto </a:t>
              </a:r>
              <a:r>
                <a:rPr lang="es-ES" sz="24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𝜂</a:t>
              </a:r>
              <a:r>
                <a:rPr lang="es-ES" sz="2400" baseline="30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lang="es-ES" sz="2400" baseline="-25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p</a:t>
              </a:r>
              <a:r>
                <a:rPr lang="es-ES" sz="1800" baseline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 0,271</a:t>
              </a:r>
            </a:p>
            <a:p>
              <a:endParaRPr lang="es-ES" sz="2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Efecto interacción sesión x grupo </a:t>
              </a: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F </a:t>
              </a:r>
              <a:r>
                <a:rPr lang="es-ES" sz="2400" baseline="-25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15 ,140 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 0,474 p = 0,703 Tamaño del efecto </a:t>
              </a:r>
              <a:r>
                <a:rPr lang="es-ES" sz="24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𝜂</a:t>
              </a:r>
              <a:r>
                <a:rPr lang="es-ES" sz="2400" baseline="30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lang="es-ES" sz="2400" baseline="-25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p 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 0,048</a:t>
              </a:r>
            </a:p>
            <a:p>
              <a:endParaRPr lang="es-ES" sz="2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Efecto grupo (inter)</a:t>
              </a: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F </a:t>
              </a:r>
              <a:r>
                <a:rPr lang="es-ES" sz="2400" baseline="-25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3, 28 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 0,243 p = 0,866 Tamaño del efecto </a:t>
              </a:r>
              <a:r>
                <a:rPr lang="es-ES" sz="24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𝜂</a:t>
              </a:r>
              <a:r>
                <a:rPr lang="es-ES" sz="2400" baseline="30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lang="es-ES" sz="2400" baseline="-25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p 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 0,025</a:t>
              </a: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 </a:t>
              </a:r>
            </a:p>
            <a:p>
              <a:endParaRPr lang="es-ES_tradnl" sz="2400"/>
            </a:p>
          </xdr:txBody>
        </xdr:sp>
      </mc:Fallback>
    </mc:AlternateContent>
    <xdr:clientData/>
  </xdr:oneCellAnchor>
  <xdr:twoCellAnchor editAs="oneCell">
    <xdr:from>
      <xdr:col>12</xdr:col>
      <xdr:colOff>457658</xdr:colOff>
      <xdr:row>45</xdr:row>
      <xdr:rowOff>125855</xdr:rowOff>
    </xdr:from>
    <xdr:to>
      <xdr:col>19</xdr:col>
      <xdr:colOff>732252</xdr:colOff>
      <xdr:row>53</xdr:row>
      <xdr:rowOff>114852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0382B64F-9E1D-8543-A300-47F9D3053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43063" y="8878558"/>
          <a:ext cx="6041081" cy="1545033"/>
        </a:xfrm>
        <a:prstGeom prst="rect">
          <a:avLst/>
        </a:prstGeom>
      </xdr:spPr>
    </xdr:pic>
    <xdr:clientData/>
  </xdr:twoCellAnchor>
  <xdr:oneCellAnchor>
    <xdr:from>
      <xdr:col>22</xdr:col>
      <xdr:colOff>9947</xdr:colOff>
      <xdr:row>34</xdr:row>
      <xdr:rowOff>12935</xdr:rowOff>
    </xdr:from>
    <xdr:ext cx="7186719" cy="384913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8" name="CuadroTexto 27">
              <a:extLst>
                <a:ext uri="{FF2B5EF4-FFF2-40B4-BE49-F238E27FC236}">
                  <a16:creationId xmlns:a16="http://schemas.microsoft.com/office/drawing/2014/main" id="{0F041D2F-FF09-1E4F-985B-9685D2F908FB}"/>
                </a:ext>
              </a:extLst>
            </xdr:cNvPr>
            <xdr:cNvSpPr txBox="1"/>
          </xdr:nvSpPr>
          <xdr:spPr>
            <a:xfrm>
              <a:off x="18231686" y="6270906"/>
              <a:ext cx="7186719" cy="384913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Efecto sesión (intra)</a:t>
              </a: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F </a:t>
              </a:r>
              <a:r>
                <a:rPr lang="es-ES" sz="2400" baseline="-25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5, 280 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 2,419 p = 0,036 Tamaño del efecto </a:t>
              </a:r>
              <a14:m>
                <m:oMath xmlns:m="http://schemas.openxmlformats.org/officeDocument/2006/math">
                  <m:r>
                    <a:rPr lang="es-ES" sz="240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𝜂</m:t>
                  </m:r>
                </m:oMath>
              </a14:m>
              <a:r>
                <a:rPr lang="es-ES" sz="2400" baseline="30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p = 0.041</a:t>
              </a:r>
            </a:p>
            <a:p>
              <a:endParaRPr lang="es-ES" sz="2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Efecto interacción sesión x grupo </a:t>
              </a: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F </a:t>
              </a:r>
              <a:r>
                <a:rPr lang="es-ES" sz="2400" baseline="-25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35,280 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 1,33 p = 0,11 Tamaño del efecto </a:t>
              </a:r>
              <a14:m>
                <m:oMath xmlns:m="http://schemas.openxmlformats.org/officeDocument/2006/math">
                  <m:r>
                    <a:rPr lang="es-ES" sz="240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𝜂</m:t>
                  </m:r>
                </m:oMath>
              </a14:m>
              <a:r>
                <a:rPr lang="es-ES" sz="2400" baseline="30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p = 0,143</a:t>
              </a:r>
            </a:p>
            <a:p>
              <a:endParaRPr lang="es-ES" sz="2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Efecto grupo (inter)</a:t>
              </a: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F </a:t>
              </a:r>
              <a:r>
                <a:rPr lang="es-ES" sz="2400" baseline="-25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1, 56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 6,745 p &lt; 0,001 Tamaño del efecto </a:t>
              </a:r>
              <a14:m>
                <m:oMath xmlns:m="http://schemas.openxmlformats.org/officeDocument/2006/math">
                  <m:r>
                    <a:rPr lang="es-ES" sz="240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𝜂</m:t>
                  </m:r>
                </m:oMath>
              </a14:m>
              <a:r>
                <a:rPr lang="es-ES" sz="2400" baseline="30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p = 0,457</a:t>
              </a: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 </a:t>
              </a:r>
            </a:p>
            <a:p>
              <a:endParaRPr lang="es-ES_tradnl" sz="2400"/>
            </a:p>
          </xdr:txBody>
        </xdr:sp>
      </mc:Choice>
      <mc:Fallback xmlns="">
        <xdr:sp macro="" textlink="">
          <xdr:nvSpPr>
            <xdr:cNvPr id="28" name="CuadroTexto 27">
              <a:extLst>
                <a:ext uri="{FF2B5EF4-FFF2-40B4-BE49-F238E27FC236}">
                  <a16:creationId xmlns:a16="http://schemas.microsoft.com/office/drawing/2014/main" id="{0F041D2F-FF09-1E4F-985B-9685D2F908FB}"/>
                </a:ext>
              </a:extLst>
            </xdr:cNvPr>
            <xdr:cNvSpPr txBox="1"/>
          </xdr:nvSpPr>
          <xdr:spPr>
            <a:xfrm>
              <a:off x="18231686" y="6270906"/>
              <a:ext cx="7186719" cy="384913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Efecto sesión (intra)</a:t>
              </a: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F </a:t>
              </a:r>
              <a:r>
                <a:rPr lang="es-ES" sz="2400" baseline="-25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5, 280 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 2,419 p = 0,036 Tamaño del efecto </a:t>
              </a:r>
              <a:r>
                <a:rPr lang="es-ES" sz="24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𝜂</a:t>
              </a:r>
              <a:r>
                <a:rPr lang="es-ES" sz="2400" baseline="30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p = 0.041</a:t>
              </a:r>
            </a:p>
            <a:p>
              <a:endParaRPr lang="es-ES" sz="2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Efecto interacción sesión x grupo </a:t>
              </a: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F </a:t>
              </a:r>
              <a:r>
                <a:rPr lang="es-ES" sz="2400" baseline="-25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35,280 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 1,33 p = 0,11 Tamaño del efecto </a:t>
              </a:r>
              <a:r>
                <a:rPr lang="es-ES" sz="24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𝜂</a:t>
              </a:r>
              <a:r>
                <a:rPr lang="es-ES" sz="2400" baseline="30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p = 0,143</a:t>
              </a:r>
            </a:p>
            <a:p>
              <a:endParaRPr lang="es-ES" sz="2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Efecto grupo (inter)</a:t>
              </a: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F </a:t>
              </a:r>
              <a:r>
                <a:rPr lang="es-ES" sz="2400" baseline="-25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1, 56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 6,745 p &lt; 0,001 Tamaño del efecto </a:t>
              </a:r>
              <a:r>
                <a:rPr lang="es-ES" sz="24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𝜂</a:t>
              </a:r>
              <a:r>
                <a:rPr lang="es-ES" sz="2400" baseline="30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p = 0,457</a:t>
              </a: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 </a:t>
              </a:r>
            </a:p>
            <a:p>
              <a:endParaRPr lang="es-ES_tradnl" sz="2400"/>
            </a:p>
          </xdr:txBody>
        </xdr:sp>
      </mc:Fallback>
    </mc:AlternateContent>
    <xdr:clientData/>
  </xdr:oneCellAnchor>
  <xdr:twoCellAnchor editAs="oneCell">
    <xdr:from>
      <xdr:col>12</xdr:col>
      <xdr:colOff>0</xdr:colOff>
      <xdr:row>30</xdr:row>
      <xdr:rowOff>0</xdr:rowOff>
    </xdr:from>
    <xdr:to>
      <xdr:col>20</xdr:col>
      <xdr:colOff>321733</xdr:colOff>
      <xdr:row>44</xdr:row>
      <xdr:rowOff>2550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3C7FCD20-0123-E448-AE0C-D43C89F2E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6800" y="5842000"/>
          <a:ext cx="6959600" cy="2728817"/>
        </a:xfrm>
        <a:prstGeom prst="rect">
          <a:avLst/>
        </a:prstGeom>
      </xdr:spPr>
    </xdr:pic>
    <xdr:clientData/>
  </xdr:twoCellAnchor>
  <xdr:twoCellAnchor editAs="oneCell">
    <xdr:from>
      <xdr:col>14</xdr:col>
      <xdr:colOff>404929</xdr:colOff>
      <xdr:row>62</xdr:row>
      <xdr:rowOff>128840</xdr:rowOff>
    </xdr:from>
    <xdr:to>
      <xdr:col>23</xdr:col>
      <xdr:colOff>757854</xdr:colOff>
      <xdr:row>78</xdr:row>
      <xdr:rowOff>170889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E87D8D0D-F721-6747-BF5E-631E13FE5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0581" y="11540434"/>
          <a:ext cx="7807273" cy="2986977"/>
        </a:xfrm>
        <a:prstGeom prst="rect">
          <a:avLst/>
        </a:prstGeom>
      </xdr:spPr>
    </xdr:pic>
    <xdr:clientData/>
  </xdr:twoCellAnchor>
  <xdr:twoCellAnchor editAs="oneCell">
    <xdr:from>
      <xdr:col>14</xdr:col>
      <xdr:colOff>496957</xdr:colOff>
      <xdr:row>83</xdr:row>
      <xdr:rowOff>128840</xdr:rowOff>
    </xdr:from>
    <xdr:to>
      <xdr:col>24</xdr:col>
      <xdr:colOff>21621</xdr:colOff>
      <xdr:row>94</xdr:row>
      <xdr:rowOff>31729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B2FDFE43-6145-E043-BED1-2FC9F395A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92609" y="15405652"/>
          <a:ext cx="7807273" cy="1927526"/>
        </a:xfrm>
        <a:prstGeom prst="rect">
          <a:avLst/>
        </a:prstGeom>
      </xdr:spPr>
    </xdr:pic>
    <xdr:clientData/>
  </xdr:twoCellAnchor>
  <xdr:oneCellAnchor>
    <xdr:from>
      <xdr:col>25</xdr:col>
      <xdr:colOff>110436</xdr:colOff>
      <xdr:row>67</xdr:row>
      <xdr:rowOff>36811</xdr:rowOff>
    </xdr:from>
    <xdr:ext cx="6920578" cy="384913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5" name="CuadroTexto 34">
              <a:extLst>
                <a:ext uri="{FF2B5EF4-FFF2-40B4-BE49-F238E27FC236}">
                  <a16:creationId xmlns:a16="http://schemas.microsoft.com/office/drawing/2014/main" id="{4EC511EA-187F-BE4B-A532-4F5157796FAB}"/>
                </a:ext>
              </a:extLst>
            </xdr:cNvPr>
            <xdr:cNvSpPr txBox="1"/>
          </xdr:nvSpPr>
          <xdr:spPr>
            <a:xfrm>
              <a:off x="20816958" y="12368695"/>
              <a:ext cx="6920578" cy="384913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Efecto sesión (intra)</a:t>
              </a: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F </a:t>
              </a:r>
              <a:r>
                <a:rPr lang="es-ES" sz="2400" baseline="-25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1, 28 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 9,251 p = 0,005 Tamaño del efecto </a:t>
              </a:r>
              <a14:m>
                <m:oMath xmlns:m="http://schemas.openxmlformats.org/officeDocument/2006/math">
                  <m:r>
                    <a:rPr lang="es-ES" sz="240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𝜂</m:t>
                  </m:r>
                </m:oMath>
              </a14:m>
              <a:r>
                <a:rPr lang="es-ES" sz="2400" baseline="30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p = 0,248</a:t>
              </a:r>
            </a:p>
            <a:p>
              <a:endParaRPr lang="es-ES" sz="2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Efecto interacción sesión x grupo </a:t>
              </a: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F </a:t>
              </a:r>
              <a:r>
                <a:rPr lang="es-ES" sz="2400" baseline="-25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3,28 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 1,468 p = 0,245 Tamaño del efecto </a:t>
              </a:r>
              <a14:m>
                <m:oMath xmlns:m="http://schemas.openxmlformats.org/officeDocument/2006/math">
                  <m:r>
                    <a:rPr lang="es-ES" sz="240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𝜂</m:t>
                  </m:r>
                </m:oMath>
              </a14:m>
              <a:r>
                <a:rPr lang="es-ES" sz="2400" baseline="30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p = 0,136</a:t>
              </a:r>
            </a:p>
            <a:p>
              <a:endParaRPr lang="es-ES" sz="2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Efecto grupo (inter)</a:t>
              </a: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F </a:t>
              </a:r>
              <a:r>
                <a:rPr lang="es-ES" sz="2400" baseline="-25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1, 28</a:t>
              </a:r>
              <a:r>
                <a:rPr lang="es-ES" sz="2400" baseline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 3,666 p = 0,024 Tamaño del efecto </a:t>
              </a:r>
              <a14:m>
                <m:oMath xmlns:m="http://schemas.openxmlformats.org/officeDocument/2006/math">
                  <m:r>
                    <a:rPr lang="es-ES" sz="240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𝜂</m:t>
                  </m:r>
                </m:oMath>
              </a14:m>
              <a:r>
                <a:rPr lang="es-ES" sz="2400" baseline="30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p = 0,282</a:t>
              </a: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 </a:t>
              </a:r>
            </a:p>
            <a:p>
              <a:endParaRPr lang="es-ES_tradnl" sz="2400"/>
            </a:p>
          </xdr:txBody>
        </xdr:sp>
      </mc:Choice>
      <mc:Fallback xmlns="">
        <xdr:sp macro="" textlink="">
          <xdr:nvSpPr>
            <xdr:cNvPr id="35" name="CuadroTexto 34">
              <a:extLst>
                <a:ext uri="{FF2B5EF4-FFF2-40B4-BE49-F238E27FC236}">
                  <a16:creationId xmlns:a16="http://schemas.microsoft.com/office/drawing/2014/main" id="{4EC511EA-187F-BE4B-A532-4F5157796FAB}"/>
                </a:ext>
              </a:extLst>
            </xdr:cNvPr>
            <xdr:cNvSpPr txBox="1"/>
          </xdr:nvSpPr>
          <xdr:spPr>
            <a:xfrm>
              <a:off x="20816958" y="12368695"/>
              <a:ext cx="6920578" cy="384913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Efecto sesión (intra)</a:t>
              </a: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F </a:t>
              </a:r>
              <a:r>
                <a:rPr lang="es-ES" sz="2400" baseline="-25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1, 28 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 9,251 p = 0,005 Tamaño del efecto </a:t>
              </a:r>
              <a:r>
                <a:rPr lang="es-ES" sz="24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𝜂</a:t>
              </a:r>
              <a:r>
                <a:rPr lang="es-ES" sz="2400" baseline="30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p = 0,248</a:t>
              </a:r>
            </a:p>
            <a:p>
              <a:endParaRPr lang="es-ES" sz="2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Efecto interacción sesión x grupo </a:t>
              </a: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F </a:t>
              </a:r>
              <a:r>
                <a:rPr lang="es-ES" sz="2400" baseline="-25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3,28 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 1,468 p = 0,245 Tamaño del efecto </a:t>
              </a:r>
              <a:r>
                <a:rPr lang="es-ES" sz="24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𝜂</a:t>
              </a:r>
              <a:r>
                <a:rPr lang="es-ES" sz="2400" baseline="30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p = 0,136</a:t>
              </a:r>
            </a:p>
            <a:p>
              <a:endParaRPr lang="es-ES" sz="2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Efecto grupo (inter)</a:t>
              </a: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F </a:t>
              </a:r>
              <a:r>
                <a:rPr lang="es-ES" sz="2400" baseline="-25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1, 28</a:t>
              </a:r>
              <a:r>
                <a:rPr lang="es-ES" sz="2400" baseline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 3,666 p = 0,024 Tamaño del efecto </a:t>
              </a:r>
              <a:r>
                <a:rPr lang="es-ES" sz="24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𝜂</a:t>
              </a:r>
              <a:r>
                <a:rPr lang="es-ES" sz="2400" baseline="30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p = 0,282</a:t>
              </a:r>
            </a:p>
            <a:p>
              <a:r>
                <a:rPr lang="es-ES" sz="2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 </a:t>
              </a:r>
            </a:p>
            <a:p>
              <a:endParaRPr lang="es-ES_tradnl" sz="2400"/>
            </a:p>
          </xdr:txBody>
        </xdr:sp>
      </mc:Fallback>
    </mc:AlternateContent>
    <xdr:clientData/>
  </xdr:oneCellAnchor>
  <xdr:twoCellAnchor>
    <xdr:from>
      <xdr:col>0</xdr:col>
      <xdr:colOff>165653</xdr:colOff>
      <xdr:row>59</xdr:row>
      <xdr:rowOff>110435</xdr:rowOff>
    </xdr:from>
    <xdr:to>
      <xdr:col>6</xdr:col>
      <xdr:colOff>86212</xdr:colOff>
      <xdr:row>79</xdr:row>
      <xdr:rowOff>18061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id="{8415E1B7-5EB4-B64C-A500-FE9F381318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0.20788</cdr:x>
      <cdr:y>0.11473</cdr:y>
    </cdr:from>
    <cdr:to>
      <cdr:x>0.67874</cdr:x>
      <cdr:y>0.74073</cdr:y>
    </cdr:to>
    <cdr:sp macro="" textlink="">
      <cdr:nvSpPr>
        <cdr:cNvPr id="3" name="Rectángulo 2">
          <a:extLst xmlns:a="http://schemas.openxmlformats.org/drawingml/2006/main">
            <a:ext uri="{FF2B5EF4-FFF2-40B4-BE49-F238E27FC236}">
              <a16:creationId xmlns:a16="http://schemas.microsoft.com/office/drawing/2014/main" id="{60EE8983-AC2C-6844-8FA7-FB5ABA9FDCD3}"/>
            </a:ext>
          </a:extLst>
        </cdr:cNvPr>
        <cdr:cNvSpPr/>
      </cdr:nvSpPr>
      <cdr:spPr>
        <a:xfrm xmlns:a="http://schemas.openxmlformats.org/drawingml/2006/main">
          <a:off x="2255980" y="519545"/>
          <a:ext cx="5110019" cy="2834860"/>
        </a:xfrm>
        <a:prstGeom xmlns:a="http://schemas.openxmlformats.org/drawingml/2006/main" prst="rect">
          <a:avLst/>
        </a:prstGeom>
        <a:solidFill xmlns:a="http://schemas.openxmlformats.org/drawingml/2006/main">
          <a:schemeClr val="bg2">
            <a:alpha val="34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_tradnl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JA\Downloads\Registro%20de%20Datos%20ESM%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ncias%20y%20proyectos/proyectos/Proyectos%20Retos%20y%20Excelencia%202017/Experimentos/Experimento%207.%20ESM%20+%20rueda%20UNED/Datos/Resultados%20fina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sos Grupo 1"/>
      <sheetName val="Pesos Grupo 2"/>
      <sheetName val="PESO PSEUDO"/>
      <sheetName val="PESOS"/>
      <sheetName val="GENERAL"/>
      <sheetName val="ESTAD-GRAF (2)"/>
      <sheetName val="ESTAD-GRAF"/>
      <sheetName val="HAB 1 "/>
      <sheetName val="HAB 2"/>
      <sheetName val="HAB 3"/>
      <sheetName val="HAB 4"/>
      <sheetName val="PRE 1"/>
      <sheetName val="PRE 2"/>
      <sheetName val="PRE 3"/>
      <sheetName val="PRE 4"/>
      <sheetName val="PRE 5"/>
      <sheetName val="PRE 6"/>
      <sheetName val="PRE 7"/>
      <sheetName val="PRE 8"/>
      <sheetName val="PRE 9"/>
      <sheetName val="PRE 10"/>
      <sheetName val="POST 1"/>
      <sheetName val="POST 2"/>
      <sheetName val="POST 3"/>
      <sheetName val="POST 4"/>
      <sheetName val="POST 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B3">
            <v>610</v>
          </cell>
        </row>
        <row r="4">
          <cell r="B4">
            <v>511</v>
          </cell>
        </row>
        <row r="5">
          <cell r="B5">
            <v>205</v>
          </cell>
        </row>
        <row r="6">
          <cell r="B6">
            <v>0</v>
          </cell>
        </row>
        <row r="7">
          <cell r="B7">
            <v>143</v>
          </cell>
        </row>
        <row r="8">
          <cell r="B8">
            <v>4</v>
          </cell>
        </row>
        <row r="9">
          <cell r="B9">
            <v>47</v>
          </cell>
        </row>
        <row r="10">
          <cell r="B10">
            <v>995</v>
          </cell>
        </row>
        <row r="12">
          <cell r="B12">
            <v>131</v>
          </cell>
        </row>
        <row r="13">
          <cell r="B13">
            <v>843</v>
          </cell>
        </row>
        <row r="14">
          <cell r="B14">
            <v>667</v>
          </cell>
        </row>
        <row r="15">
          <cell r="B15">
            <v>4</v>
          </cell>
        </row>
        <row r="16">
          <cell r="B16">
            <v>619</v>
          </cell>
        </row>
        <row r="17">
          <cell r="B17">
            <v>121</v>
          </cell>
        </row>
        <row r="18">
          <cell r="B18">
            <v>637</v>
          </cell>
        </row>
        <row r="19">
          <cell r="B19">
            <v>657</v>
          </cell>
        </row>
        <row r="21">
          <cell r="B21">
            <v>1032</v>
          </cell>
        </row>
        <row r="22">
          <cell r="B22">
            <v>379</v>
          </cell>
        </row>
        <row r="23">
          <cell r="B23">
            <v>0</v>
          </cell>
        </row>
        <row r="24">
          <cell r="B24">
            <v>665</v>
          </cell>
        </row>
        <row r="25">
          <cell r="B25">
            <v>395</v>
          </cell>
        </row>
        <row r="26">
          <cell r="B26">
            <v>1017</v>
          </cell>
        </row>
        <row r="27">
          <cell r="B27">
            <v>1227</v>
          </cell>
        </row>
        <row r="28">
          <cell r="B28">
            <v>921</v>
          </cell>
        </row>
        <row r="30">
          <cell r="B30">
            <v>945</v>
          </cell>
        </row>
        <row r="31">
          <cell r="B31">
            <v>1098</v>
          </cell>
        </row>
        <row r="32">
          <cell r="B32">
            <v>411</v>
          </cell>
        </row>
        <row r="33">
          <cell r="B33">
            <v>673</v>
          </cell>
        </row>
        <row r="34">
          <cell r="B34">
            <v>415</v>
          </cell>
        </row>
        <row r="35">
          <cell r="B35">
            <v>239</v>
          </cell>
        </row>
        <row r="36">
          <cell r="B36">
            <v>474</v>
          </cell>
        </row>
        <row r="37">
          <cell r="B37">
            <v>641</v>
          </cell>
        </row>
        <row r="39">
          <cell r="B39">
            <v>402</v>
          </cell>
        </row>
        <row r="40">
          <cell r="B40">
            <v>263</v>
          </cell>
        </row>
        <row r="41">
          <cell r="B41">
            <v>541</v>
          </cell>
        </row>
        <row r="42">
          <cell r="B42">
            <v>225</v>
          </cell>
        </row>
        <row r="43">
          <cell r="B43">
            <v>174</v>
          </cell>
        </row>
        <row r="44">
          <cell r="B44">
            <v>204</v>
          </cell>
        </row>
        <row r="45">
          <cell r="B45">
            <v>380</v>
          </cell>
        </row>
        <row r="46">
          <cell r="B46">
            <v>429</v>
          </cell>
        </row>
        <row r="48">
          <cell r="B48">
            <v>310</v>
          </cell>
        </row>
        <row r="49">
          <cell r="B49">
            <v>410</v>
          </cell>
        </row>
        <row r="50">
          <cell r="B50">
            <v>866</v>
          </cell>
        </row>
        <row r="51">
          <cell r="B51">
            <v>812</v>
          </cell>
        </row>
        <row r="52">
          <cell r="B52">
            <v>682</v>
          </cell>
        </row>
        <row r="53">
          <cell r="B53">
            <v>408</v>
          </cell>
        </row>
        <row r="54">
          <cell r="B54">
            <v>474</v>
          </cell>
        </row>
        <row r="55">
          <cell r="B55">
            <v>364</v>
          </cell>
        </row>
        <row r="57">
          <cell r="B57">
            <v>153</v>
          </cell>
        </row>
        <row r="58">
          <cell r="B58">
            <v>853</v>
          </cell>
        </row>
        <row r="59">
          <cell r="B59">
            <v>506</v>
          </cell>
        </row>
        <row r="60">
          <cell r="B60">
            <v>0</v>
          </cell>
        </row>
        <row r="61">
          <cell r="B61">
            <v>708</v>
          </cell>
        </row>
        <row r="62">
          <cell r="B62">
            <v>13</v>
          </cell>
        </row>
        <row r="63">
          <cell r="B63">
            <v>600</v>
          </cell>
        </row>
        <row r="64">
          <cell r="B64">
            <v>217</v>
          </cell>
        </row>
        <row r="66">
          <cell r="B66">
            <v>661</v>
          </cell>
        </row>
        <row r="67">
          <cell r="B67">
            <v>591</v>
          </cell>
        </row>
        <row r="68">
          <cell r="B68">
            <v>612</v>
          </cell>
        </row>
        <row r="69">
          <cell r="B69">
            <v>380</v>
          </cell>
        </row>
        <row r="70">
          <cell r="B70">
            <v>641</v>
          </cell>
        </row>
        <row r="71">
          <cell r="B71">
            <v>818</v>
          </cell>
        </row>
        <row r="72">
          <cell r="B72">
            <v>658</v>
          </cell>
        </row>
        <row r="73">
          <cell r="B73">
            <v>301</v>
          </cell>
        </row>
      </sheetData>
      <sheetData sheetId="12">
        <row r="3">
          <cell r="B3">
            <v>1075</v>
          </cell>
        </row>
        <row r="4">
          <cell r="B4">
            <v>1253</v>
          </cell>
        </row>
        <row r="5">
          <cell r="B5">
            <v>777</v>
          </cell>
        </row>
        <row r="6">
          <cell r="B6">
            <v>71</v>
          </cell>
        </row>
        <row r="7">
          <cell r="B7">
            <v>789</v>
          </cell>
        </row>
        <row r="8">
          <cell r="B8">
            <v>0</v>
          </cell>
        </row>
        <row r="9">
          <cell r="B9">
            <v>134</v>
          </cell>
        </row>
        <row r="10">
          <cell r="B10">
            <v>1364</v>
          </cell>
        </row>
        <row r="12">
          <cell r="B12">
            <v>435</v>
          </cell>
        </row>
        <row r="13">
          <cell r="B13">
            <v>441</v>
          </cell>
        </row>
        <row r="14">
          <cell r="B14">
            <v>770</v>
          </cell>
        </row>
        <row r="15">
          <cell r="B15">
            <v>106</v>
          </cell>
        </row>
        <row r="16">
          <cell r="B16">
            <v>976</v>
          </cell>
        </row>
        <row r="17">
          <cell r="B17">
            <v>798</v>
          </cell>
        </row>
        <row r="18">
          <cell r="B18">
            <v>349</v>
          </cell>
        </row>
        <row r="19">
          <cell r="B19">
            <v>1088</v>
          </cell>
        </row>
        <row r="21">
          <cell r="B21">
            <v>923</v>
          </cell>
        </row>
        <row r="22">
          <cell r="B22">
            <v>799</v>
          </cell>
        </row>
        <row r="23">
          <cell r="B23">
            <v>399</v>
          </cell>
        </row>
        <row r="24">
          <cell r="B24">
            <v>1007</v>
          </cell>
        </row>
        <row r="25">
          <cell r="B25">
            <v>1099</v>
          </cell>
        </row>
        <row r="26">
          <cell r="B26">
            <v>874</v>
          </cell>
        </row>
        <row r="27">
          <cell r="B27">
            <v>241</v>
          </cell>
        </row>
        <row r="28">
          <cell r="B28">
            <v>1003</v>
          </cell>
        </row>
        <row r="30">
          <cell r="B30">
            <v>1242</v>
          </cell>
        </row>
        <row r="31">
          <cell r="B31">
            <v>692</v>
          </cell>
        </row>
        <row r="32">
          <cell r="B32">
            <v>322</v>
          </cell>
        </row>
        <row r="33">
          <cell r="B33">
            <v>968</v>
          </cell>
        </row>
        <row r="34">
          <cell r="B34">
            <v>846</v>
          </cell>
        </row>
        <row r="35">
          <cell r="B35">
            <v>703</v>
          </cell>
        </row>
        <row r="36">
          <cell r="B36">
            <v>250</v>
          </cell>
        </row>
        <row r="37">
          <cell r="B37">
            <v>838</v>
          </cell>
        </row>
        <row r="39">
          <cell r="B39">
            <v>955</v>
          </cell>
        </row>
        <row r="40">
          <cell r="B40">
            <v>812</v>
          </cell>
        </row>
        <row r="41">
          <cell r="B41">
            <v>976</v>
          </cell>
        </row>
        <row r="42">
          <cell r="B42">
            <v>1012</v>
          </cell>
        </row>
        <row r="43">
          <cell r="B43">
            <v>568</v>
          </cell>
        </row>
        <row r="44">
          <cell r="B44">
            <v>908</v>
          </cell>
        </row>
        <row r="45">
          <cell r="B45">
            <v>224</v>
          </cell>
        </row>
        <row r="46">
          <cell r="B46">
            <v>1035</v>
          </cell>
        </row>
        <row r="48">
          <cell r="B48">
            <v>1309</v>
          </cell>
        </row>
        <row r="49">
          <cell r="B49">
            <v>830</v>
          </cell>
        </row>
        <row r="50">
          <cell r="B50">
            <v>1126</v>
          </cell>
        </row>
        <row r="51">
          <cell r="B51">
            <v>825</v>
          </cell>
        </row>
        <row r="52">
          <cell r="B52">
            <v>1064</v>
          </cell>
        </row>
        <row r="53">
          <cell r="B53">
            <v>1028</v>
          </cell>
        </row>
        <row r="54">
          <cell r="B54">
            <v>294</v>
          </cell>
        </row>
        <row r="55">
          <cell r="B55">
            <v>628</v>
          </cell>
        </row>
        <row r="57">
          <cell r="B57">
            <v>9</v>
          </cell>
        </row>
        <row r="58">
          <cell r="B58">
            <v>970</v>
          </cell>
        </row>
        <row r="59">
          <cell r="B59">
            <v>1074</v>
          </cell>
        </row>
        <row r="60">
          <cell r="B60">
            <v>0</v>
          </cell>
        </row>
        <row r="61">
          <cell r="B61">
            <v>555</v>
          </cell>
        </row>
        <row r="62">
          <cell r="B62">
            <v>2</v>
          </cell>
        </row>
        <row r="63">
          <cell r="B63">
            <v>699</v>
          </cell>
        </row>
        <row r="64">
          <cell r="B64">
            <v>1219</v>
          </cell>
        </row>
        <row r="66">
          <cell r="B66">
            <v>423</v>
          </cell>
        </row>
        <row r="67">
          <cell r="B67">
            <v>1000</v>
          </cell>
        </row>
        <row r="68">
          <cell r="B68">
            <v>1134</v>
          </cell>
        </row>
        <row r="69">
          <cell r="B69">
            <v>737</v>
          </cell>
        </row>
        <row r="70">
          <cell r="B70">
            <v>398</v>
          </cell>
        </row>
        <row r="71">
          <cell r="B71">
            <v>917</v>
          </cell>
        </row>
        <row r="72">
          <cell r="B72">
            <v>134</v>
          </cell>
        </row>
        <row r="73">
          <cell r="B73">
            <v>730</v>
          </cell>
        </row>
      </sheetData>
      <sheetData sheetId="13">
        <row r="3">
          <cell r="B3">
            <v>1591</v>
          </cell>
        </row>
        <row r="4">
          <cell r="B4">
            <v>1030</v>
          </cell>
        </row>
        <row r="5">
          <cell r="B5">
            <v>1330</v>
          </cell>
        </row>
        <row r="6">
          <cell r="B6">
            <v>509</v>
          </cell>
        </row>
        <row r="7">
          <cell r="B7">
            <v>163</v>
          </cell>
        </row>
        <row r="8">
          <cell r="B8">
            <v>1060</v>
          </cell>
        </row>
        <row r="9">
          <cell r="B9">
            <v>465</v>
          </cell>
        </row>
        <row r="10">
          <cell r="B10">
            <v>1050</v>
          </cell>
        </row>
        <row r="12">
          <cell r="B12">
            <v>1114</v>
          </cell>
        </row>
        <row r="13">
          <cell r="B13">
            <v>823</v>
          </cell>
        </row>
        <row r="14">
          <cell r="B14">
            <v>950</v>
          </cell>
        </row>
        <row r="15">
          <cell r="B15">
            <v>629</v>
          </cell>
        </row>
        <row r="16">
          <cell r="B16">
            <v>1030</v>
          </cell>
        </row>
        <row r="17">
          <cell r="B17">
            <v>702</v>
          </cell>
        </row>
        <row r="18">
          <cell r="B18">
            <v>652</v>
          </cell>
        </row>
        <row r="19">
          <cell r="B19">
            <v>1547</v>
          </cell>
        </row>
        <row r="21">
          <cell r="B21">
            <v>1330</v>
          </cell>
        </row>
        <row r="22">
          <cell r="B22">
            <v>1179</v>
          </cell>
        </row>
        <row r="23">
          <cell r="B23">
            <v>774</v>
          </cell>
        </row>
        <row r="24">
          <cell r="B24">
            <v>767</v>
          </cell>
        </row>
        <row r="25">
          <cell r="B25">
            <v>1106</v>
          </cell>
        </row>
        <row r="26">
          <cell r="B26">
            <v>950</v>
          </cell>
        </row>
        <row r="27">
          <cell r="B27">
            <v>166</v>
          </cell>
        </row>
        <row r="28">
          <cell r="B28">
            <v>1171</v>
          </cell>
        </row>
        <row r="30">
          <cell r="B30">
            <v>1145</v>
          </cell>
        </row>
        <row r="31">
          <cell r="B31">
            <v>758</v>
          </cell>
        </row>
        <row r="32">
          <cell r="B32">
            <v>761</v>
          </cell>
        </row>
        <row r="33">
          <cell r="B33">
            <v>946</v>
          </cell>
        </row>
        <row r="34">
          <cell r="B34">
            <v>787</v>
          </cell>
        </row>
        <row r="35">
          <cell r="B35">
            <v>831</v>
          </cell>
        </row>
        <row r="36">
          <cell r="B36">
            <v>66</v>
          </cell>
        </row>
        <row r="37">
          <cell r="B37">
            <v>894</v>
          </cell>
        </row>
        <row r="39">
          <cell r="B39">
            <v>66</v>
          </cell>
        </row>
        <row r="40">
          <cell r="B40">
            <v>706</v>
          </cell>
        </row>
        <row r="41">
          <cell r="B41">
            <v>1115</v>
          </cell>
        </row>
        <row r="42">
          <cell r="B42">
            <v>1255</v>
          </cell>
        </row>
        <row r="43">
          <cell r="B43">
            <v>1300</v>
          </cell>
        </row>
        <row r="44">
          <cell r="B44">
            <v>429</v>
          </cell>
        </row>
        <row r="45">
          <cell r="B45">
            <v>225</v>
          </cell>
        </row>
        <row r="46">
          <cell r="B46">
            <v>735</v>
          </cell>
        </row>
        <row r="48">
          <cell r="B48">
            <v>697</v>
          </cell>
        </row>
        <row r="49">
          <cell r="B49">
            <v>1067</v>
          </cell>
        </row>
        <row r="50">
          <cell r="B50">
            <v>1564</v>
          </cell>
        </row>
        <row r="51">
          <cell r="B51">
            <v>1248</v>
          </cell>
        </row>
        <row r="52">
          <cell r="B52">
            <v>1432</v>
          </cell>
        </row>
        <row r="53">
          <cell r="B53">
            <v>838</v>
          </cell>
        </row>
        <row r="54">
          <cell r="B54">
            <v>171</v>
          </cell>
        </row>
        <row r="55">
          <cell r="B55">
            <v>995</v>
          </cell>
        </row>
        <row r="57">
          <cell r="B57">
            <v>0</v>
          </cell>
        </row>
        <row r="58">
          <cell r="B58">
            <v>1002</v>
          </cell>
        </row>
        <row r="59">
          <cell r="B59">
            <v>838</v>
          </cell>
        </row>
        <row r="60">
          <cell r="B60">
            <v>1126</v>
          </cell>
        </row>
        <row r="61">
          <cell r="B61">
            <v>1308</v>
          </cell>
        </row>
        <row r="62">
          <cell r="B62">
            <v>0</v>
          </cell>
        </row>
        <row r="63">
          <cell r="B63">
            <v>1158</v>
          </cell>
        </row>
        <row r="64">
          <cell r="B64">
            <v>1366</v>
          </cell>
        </row>
        <row r="66">
          <cell r="B66">
            <v>373</v>
          </cell>
        </row>
        <row r="67">
          <cell r="B67">
            <v>1297</v>
          </cell>
        </row>
        <row r="68">
          <cell r="B68">
            <v>1092</v>
          </cell>
        </row>
        <row r="69">
          <cell r="B69">
            <v>775</v>
          </cell>
        </row>
        <row r="70">
          <cell r="B70">
            <v>752</v>
          </cell>
        </row>
        <row r="71">
          <cell r="B71">
            <v>995</v>
          </cell>
        </row>
        <row r="72">
          <cell r="B72">
            <v>1157</v>
          </cell>
        </row>
        <row r="73">
          <cell r="B73">
            <v>1135</v>
          </cell>
        </row>
      </sheetData>
      <sheetData sheetId="14">
        <row r="3">
          <cell r="B3">
            <v>1641</v>
          </cell>
        </row>
        <row r="4">
          <cell r="B4">
            <v>1193</v>
          </cell>
        </row>
        <row r="5">
          <cell r="B5">
            <v>1251</v>
          </cell>
        </row>
        <row r="6">
          <cell r="B6">
            <v>678</v>
          </cell>
        </row>
        <row r="7">
          <cell r="B7">
            <v>899</v>
          </cell>
        </row>
        <row r="8">
          <cell r="B8">
            <v>886</v>
          </cell>
        </row>
        <row r="9">
          <cell r="B9">
            <v>1317</v>
          </cell>
        </row>
        <row r="10">
          <cell r="B10">
            <v>1431</v>
          </cell>
        </row>
        <row r="12">
          <cell r="B12">
            <v>1208</v>
          </cell>
        </row>
        <row r="13">
          <cell r="B13">
            <v>571</v>
          </cell>
        </row>
        <row r="14">
          <cell r="B14">
            <v>1054</v>
          </cell>
        </row>
        <row r="15">
          <cell r="B15">
            <v>923</v>
          </cell>
        </row>
        <row r="16">
          <cell r="B16">
            <v>1203</v>
          </cell>
        </row>
        <row r="17">
          <cell r="B17">
            <v>746</v>
          </cell>
        </row>
        <row r="18">
          <cell r="B18">
            <v>860</v>
          </cell>
        </row>
        <row r="19">
          <cell r="B19">
            <v>1707</v>
          </cell>
        </row>
        <row r="21">
          <cell r="B21">
            <v>1039</v>
          </cell>
        </row>
        <row r="22">
          <cell r="B22">
            <v>1098</v>
          </cell>
        </row>
        <row r="23">
          <cell r="B23">
            <v>1258</v>
          </cell>
        </row>
        <row r="24">
          <cell r="B24">
            <v>473</v>
          </cell>
        </row>
        <row r="25">
          <cell r="B25">
            <v>1239</v>
          </cell>
        </row>
        <row r="26">
          <cell r="B26">
            <v>849</v>
          </cell>
        </row>
        <row r="27">
          <cell r="B27">
            <v>306</v>
          </cell>
        </row>
        <row r="28">
          <cell r="B28">
            <v>1200</v>
          </cell>
        </row>
        <row r="30">
          <cell r="B30">
            <v>1096</v>
          </cell>
        </row>
        <row r="31">
          <cell r="B31">
            <v>657</v>
          </cell>
        </row>
        <row r="32">
          <cell r="B32">
            <v>500</v>
          </cell>
        </row>
        <row r="33">
          <cell r="B33">
            <v>888</v>
          </cell>
        </row>
        <row r="34">
          <cell r="B34">
            <v>1037</v>
          </cell>
        </row>
        <row r="35">
          <cell r="B35">
            <v>978</v>
          </cell>
        </row>
        <row r="36">
          <cell r="B36">
            <v>146</v>
          </cell>
        </row>
        <row r="37">
          <cell r="B37">
            <v>770</v>
          </cell>
        </row>
        <row r="39">
          <cell r="B39">
            <v>646</v>
          </cell>
        </row>
        <row r="40">
          <cell r="B40">
            <v>808</v>
          </cell>
        </row>
        <row r="41">
          <cell r="B41">
            <v>1237</v>
          </cell>
        </row>
        <row r="42">
          <cell r="B42">
            <v>250</v>
          </cell>
        </row>
        <row r="43">
          <cell r="B43">
            <v>1332</v>
          </cell>
        </row>
        <row r="44">
          <cell r="B44">
            <v>1066</v>
          </cell>
        </row>
        <row r="45">
          <cell r="B45">
            <v>439</v>
          </cell>
        </row>
        <row r="46">
          <cell r="B46">
            <v>653</v>
          </cell>
        </row>
        <row r="48">
          <cell r="B48">
            <v>886</v>
          </cell>
        </row>
        <row r="49">
          <cell r="B49">
            <v>1254</v>
          </cell>
        </row>
        <row r="50">
          <cell r="B50">
            <v>1432</v>
          </cell>
        </row>
        <row r="51">
          <cell r="B51">
            <v>909</v>
          </cell>
        </row>
        <row r="52">
          <cell r="B52">
            <v>1416</v>
          </cell>
        </row>
        <row r="53">
          <cell r="B53">
            <v>695</v>
          </cell>
        </row>
        <row r="54">
          <cell r="B54">
            <v>224</v>
          </cell>
        </row>
        <row r="55">
          <cell r="B55">
            <v>1337</v>
          </cell>
        </row>
        <row r="57">
          <cell r="B57">
            <v>0</v>
          </cell>
        </row>
        <row r="58">
          <cell r="B58">
            <v>1011</v>
          </cell>
        </row>
        <row r="59">
          <cell r="B59">
            <v>844</v>
          </cell>
        </row>
        <row r="60">
          <cell r="B60">
            <v>1213</v>
          </cell>
        </row>
        <row r="61">
          <cell r="B61">
            <v>1369</v>
          </cell>
        </row>
        <row r="62">
          <cell r="B62">
            <v>604</v>
          </cell>
        </row>
        <row r="63">
          <cell r="B63">
            <v>42</v>
          </cell>
        </row>
        <row r="64">
          <cell r="B64">
            <v>1480</v>
          </cell>
        </row>
        <row r="66">
          <cell r="B66">
            <v>263</v>
          </cell>
        </row>
        <row r="67">
          <cell r="B67">
            <v>1262</v>
          </cell>
        </row>
        <row r="68">
          <cell r="B68">
            <v>1186</v>
          </cell>
        </row>
        <row r="69">
          <cell r="B69">
            <v>599</v>
          </cell>
        </row>
        <row r="70">
          <cell r="B70">
            <v>748</v>
          </cell>
        </row>
        <row r="71">
          <cell r="B71">
            <v>992</v>
          </cell>
        </row>
        <row r="72">
          <cell r="B72">
            <v>403</v>
          </cell>
        </row>
        <row r="73">
          <cell r="B73">
            <v>1132</v>
          </cell>
        </row>
      </sheetData>
      <sheetData sheetId="15">
        <row r="3">
          <cell r="B3">
            <v>1697</v>
          </cell>
        </row>
        <row r="4">
          <cell r="B4">
            <v>1438</v>
          </cell>
        </row>
        <row r="5">
          <cell r="B5">
            <v>1001</v>
          </cell>
        </row>
        <row r="6">
          <cell r="B6">
            <v>1113</v>
          </cell>
        </row>
        <row r="7">
          <cell r="B7">
            <v>1225</v>
          </cell>
        </row>
        <row r="8">
          <cell r="B8">
            <v>1106</v>
          </cell>
        </row>
        <row r="9">
          <cell r="B9">
            <v>281</v>
          </cell>
        </row>
        <row r="10">
          <cell r="B10">
            <v>1116</v>
          </cell>
        </row>
        <row r="12">
          <cell r="B12">
            <v>1154</v>
          </cell>
        </row>
        <row r="13">
          <cell r="B13">
            <v>762</v>
          </cell>
        </row>
        <row r="14">
          <cell r="B14">
            <v>920</v>
          </cell>
        </row>
        <row r="15">
          <cell r="B15">
            <v>472</v>
          </cell>
        </row>
        <row r="16">
          <cell r="B16">
            <v>1082</v>
          </cell>
        </row>
        <row r="17">
          <cell r="B17">
            <v>593</v>
          </cell>
        </row>
        <row r="18">
          <cell r="B18">
            <v>444</v>
          </cell>
        </row>
        <row r="19">
          <cell r="B19">
            <v>1514</v>
          </cell>
        </row>
        <row r="21">
          <cell r="B21">
            <v>1201</v>
          </cell>
        </row>
        <row r="22">
          <cell r="B22">
            <v>1197</v>
          </cell>
        </row>
        <row r="23">
          <cell r="B23">
            <v>1205</v>
          </cell>
        </row>
        <row r="24">
          <cell r="B24">
            <v>378</v>
          </cell>
        </row>
        <row r="25">
          <cell r="B25">
            <v>1355</v>
          </cell>
        </row>
        <row r="26">
          <cell r="B26">
            <v>1232</v>
          </cell>
        </row>
        <row r="27">
          <cell r="B27">
            <v>248</v>
          </cell>
        </row>
        <row r="28">
          <cell r="B28">
            <v>1099</v>
          </cell>
        </row>
        <row r="30">
          <cell r="B30">
            <v>1187</v>
          </cell>
        </row>
        <row r="31">
          <cell r="B31">
            <v>700</v>
          </cell>
        </row>
        <row r="32">
          <cell r="B32">
            <v>622</v>
          </cell>
        </row>
        <row r="33">
          <cell r="B33">
            <v>927</v>
          </cell>
        </row>
        <row r="34">
          <cell r="B34">
            <v>1215</v>
          </cell>
        </row>
        <row r="35">
          <cell r="B35">
            <v>1062</v>
          </cell>
        </row>
        <row r="36">
          <cell r="B36">
            <v>67</v>
          </cell>
        </row>
        <row r="37">
          <cell r="B37">
            <v>1402</v>
          </cell>
        </row>
        <row r="39">
          <cell r="B39">
            <v>706</v>
          </cell>
        </row>
        <row r="40">
          <cell r="B40">
            <v>1067</v>
          </cell>
        </row>
        <row r="41">
          <cell r="B41">
            <v>1149</v>
          </cell>
        </row>
        <row r="42">
          <cell r="B42">
            <v>1007</v>
          </cell>
        </row>
        <row r="43">
          <cell r="B43">
            <v>1572</v>
          </cell>
        </row>
        <row r="44">
          <cell r="B44">
            <v>1068</v>
          </cell>
        </row>
        <row r="45">
          <cell r="B45">
            <v>352</v>
          </cell>
        </row>
        <row r="46">
          <cell r="B46">
            <v>856</v>
          </cell>
        </row>
        <row r="48">
          <cell r="B48">
            <v>937</v>
          </cell>
        </row>
        <row r="49">
          <cell r="B49">
            <v>1058</v>
          </cell>
        </row>
        <row r="50">
          <cell r="B50">
            <v>1359</v>
          </cell>
        </row>
        <row r="51">
          <cell r="B51">
            <v>1063</v>
          </cell>
        </row>
        <row r="52">
          <cell r="B52">
            <v>904</v>
          </cell>
        </row>
        <row r="53">
          <cell r="B53">
            <v>1040</v>
          </cell>
        </row>
        <row r="54">
          <cell r="B54">
            <v>484</v>
          </cell>
        </row>
        <row r="55">
          <cell r="B55">
            <v>1455</v>
          </cell>
        </row>
        <row r="57">
          <cell r="B57">
            <v>244</v>
          </cell>
        </row>
        <row r="58">
          <cell r="B58">
            <v>1049</v>
          </cell>
        </row>
        <row r="59">
          <cell r="B59">
            <v>890</v>
          </cell>
        </row>
        <row r="60">
          <cell r="B60">
            <v>1019</v>
          </cell>
        </row>
        <row r="61">
          <cell r="B61">
            <v>1292</v>
          </cell>
        </row>
        <row r="62">
          <cell r="B62">
            <v>681</v>
          </cell>
        </row>
        <row r="63">
          <cell r="B63">
            <v>1041</v>
          </cell>
        </row>
        <row r="64">
          <cell r="B64">
            <v>1634</v>
          </cell>
        </row>
        <row r="66">
          <cell r="B66">
            <v>460</v>
          </cell>
        </row>
        <row r="67">
          <cell r="B67">
            <v>1164</v>
          </cell>
        </row>
        <row r="68">
          <cell r="B68">
            <v>1339</v>
          </cell>
        </row>
        <row r="69">
          <cell r="B69">
            <v>605</v>
          </cell>
        </row>
        <row r="70">
          <cell r="B70">
            <v>565</v>
          </cell>
        </row>
        <row r="71">
          <cell r="B71">
            <v>751</v>
          </cell>
        </row>
        <row r="72">
          <cell r="B72">
            <v>808</v>
          </cell>
        </row>
        <row r="73">
          <cell r="B73">
            <v>1310</v>
          </cell>
        </row>
      </sheetData>
      <sheetData sheetId="16">
        <row r="3">
          <cell r="B3">
            <v>1236</v>
          </cell>
        </row>
        <row r="4">
          <cell r="B4">
            <v>1402</v>
          </cell>
        </row>
        <row r="5">
          <cell r="B5">
            <v>1225</v>
          </cell>
        </row>
        <row r="6">
          <cell r="B6">
            <v>1050</v>
          </cell>
        </row>
        <row r="7">
          <cell r="B7">
            <v>588</v>
          </cell>
        </row>
        <row r="8">
          <cell r="B8">
            <v>1356</v>
          </cell>
        </row>
        <row r="9">
          <cell r="B9">
            <v>457</v>
          </cell>
        </row>
        <row r="10">
          <cell r="B10">
            <v>1405</v>
          </cell>
        </row>
        <row r="12">
          <cell r="B12">
            <v>1478</v>
          </cell>
        </row>
        <row r="13">
          <cell r="B13">
            <v>990</v>
          </cell>
        </row>
        <row r="14">
          <cell r="B14">
            <v>1178</v>
          </cell>
        </row>
        <row r="15">
          <cell r="B15">
            <v>794</v>
          </cell>
        </row>
        <row r="16">
          <cell r="B16">
            <v>1331</v>
          </cell>
        </row>
        <row r="17">
          <cell r="B17">
            <v>288</v>
          </cell>
        </row>
        <row r="18">
          <cell r="B18">
            <v>578</v>
          </cell>
        </row>
        <row r="19">
          <cell r="B19">
            <v>1600</v>
          </cell>
        </row>
        <row r="21">
          <cell r="B21">
            <v>1211</v>
          </cell>
        </row>
        <row r="22">
          <cell r="B22">
            <v>1755</v>
          </cell>
        </row>
        <row r="23">
          <cell r="B23">
            <v>871</v>
          </cell>
        </row>
        <row r="24">
          <cell r="B24">
            <v>749</v>
          </cell>
        </row>
        <row r="25">
          <cell r="B25">
            <v>1426</v>
          </cell>
        </row>
        <row r="26">
          <cell r="B26">
            <v>1263</v>
          </cell>
        </row>
        <row r="27">
          <cell r="B27">
            <v>1213</v>
          </cell>
        </row>
        <row r="28">
          <cell r="B28">
            <v>1365</v>
          </cell>
        </row>
        <row r="30">
          <cell r="B30">
            <v>1244</v>
          </cell>
        </row>
        <row r="31">
          <cell r="B31">
            <v>774</v>
          </cell>
        </row>
        <row r="32">
          <cell r="B32">
            <v>797</v>
          </cell>
        </row>
        <row r="33">
          <cell r="B33">
            <v>1060</v>
          </cell>
        </row>
        <row r="34">
          <cell r="B34">
            <v>1299</v>
          </cell>
        </row>
        <row r="35">
          <cell r="B35">
            <v>1332</v>
          </cell>
        </row>
        <row r="36">
          <cell r="B36">
            <v>61</v>
          </cell>
        </row>
        <row r="37">
          <cell r="B37">
            <v>671</v>
          </cell>
        </row>
        <row r="39">
          <cell r="B39">
            <v>804</v>
          </cell>
        </row>
        <row r="40">
          <cell r="B40">
            <v>1139</v>
          </cell>
        </row>
        <row r="41">
          <cell r="B41">
            <v>1165</v>
          </cell>
        </row>
        <row r="42">
          <cell r="B42">
            <v>809</v>
          </cell>
        </row>
        <row r="43">
          <cell r="B43">
            <v>1602</v>
          </cell>
        </row>
        <row r="44">
          <cell r="B44">
            <v>764</v>
          </cell>
        </row>
        <row r="45">
          <cell r="B45">
            <v>117</v>
          </cell>
        </row>
        <row r="46">
          <cell r="B46">
            <v>1062</v>
          </cell>
        </row>
        <row r="48">
          <cell r="B48">
            <v>972</v>
          </cell>
        </row>
        <row r="49">
          <cell r="B49">
            <v>327</v>
          </cell>
        </row>
        <row r="50">
          <cell r="B50">
            <v>1509</v>
          </cell>
        </row>
        <row r="51">
          <cell r="B51">
            <v>1284</v>
          </cell>
        </row>
        <row r="52">
          <cell r="B52">
            <v>1047</v>
          </cell>
        </row>
        <row r="53">
          <cell r="B53">
            <v>777</v>
          </cell>
        </row>
        <row r="54">
          <cell r="B54">
            <v>764</v>
          </cell>
        </row>
        <row r="55">
          <cell r="B55">
            <v>1454</v>
          </cell>
        </row>
        <row r="57">
          <cell r="B57">
            <v>69</v>
          </cell>
        </row>
        <row r="58">
          <cell r="B58">
            <v>1396</v>
          </cell>
        </row>
        <row r="59">
          <cell r="B59">
            <v>1519</v>
          </cell>
        </row>
        <row r="60">
          <cell r="B60">
            <v>1676</v>
          </cell>
        </row>
        <row r="61">
          <cell r="B61">
            <v>1311</v>
          </cell>
        </row>
        <row r="62">
          <cell r="B62">
            <v>1252</v>
          </cell>
        </row>
        <row r="63">
          <cell r="B63">
            <v>1461</v>
          </cell>
        </row>
        <row r="64">
          <cell r="B64">
            <v>1654</v>
          </cell>
        </row>
        <row r="66">
          <cell r="B66">
            <v>992</v>
          </cell>
        </row>
        <row r="67">
          <cell r="B67">
            <v>1420</v>
          </cell>
        </row>
        <row r="68">
          <cell r="B68">
            <v>1352</v>
          </cell>
        </row>
        <row r="69">
          <cell r="B69">
            <v>499</v>
          </cell>
        </row>
        <row r="70">
          <cell r="B70">
            <v>936</v>
          </cell>
        </row>
        <row r="71">
          <cell r="B71">
            <v>1302</v>
          </cell>
        </row>
        <row r="72">
          <cell r="B72">
            <v>794</v>
          </cell>
        </row>
        <row r="73">
          <cell r="B73">
            <v>1543</v>
          </cell>
        </row>
      </sheetData>
      <sheetData sheetId="17">
        <row r="3">
          <cell r="B3">
            <v>1270</v>
          </cell>
        </row>
        <row r="4">
          <cell r="B4">
            <v>1390</v>
          </cell>
        </row>
        <row r="5">
          <cell r="B5">
            <v>1480</v>
          </cell>
        </row>
        <row r="6">
          <cell r="B6">
            <v>963</v>
          </cell>
        </row>
        <row r="7">
          <cell r="B7">
            <v>960</v>
          </cell>
        </row>
        <row r="8">
          <cell r="B8">
            <v>1184</v>
          </cell>
        </row>
        <row r="9">
          <cell r="B9">
            <v>888</v>
          </cell>
        </row>
        <row r="10">
          <cell r="B10">
            <v>1194</v>
          </cell>
        </row>
        <row r="12">
          <cell r="B12">
            <v>1386</v>
          </cell>
        </row>
        <row r="13">
          <cell r="B13">
            <v>363</v>
          </cell>
        </row>
        <row r="14">
          <cell r="B14">
            <v>977</v>
          </cell>
        </row>
        <row r="15">
          <cell r="B15">
            <v>650</v>
          </cell>
        </row>
        <row r="16">
          <cell r="B16">
            <v>1032</v>
          </cell>
        </row>
        <row r="17">
          <cell r="B17">
            <v>951</v>
          </cell>
        </row>
        <row r="18">
          <cell r="B18">
            <v>916</v>
          </cell>
        </row>
        <row r="19">
          <cell r="B19">
            <v>1047</v>
          </cell>
        </row>
        <row r="21">
          <cell r="B21">
            <v>1382</v>
          </cell>
        </row>
        <row r="22">
          <cell r="B22">
            <v>891</v>
          </cell>
        </row>
        <row r="23">
          <cell r="B23">
            <v>1250</v>
          </cell>
        </row>
        <row r="24">
          <cell r="B24">
            <v>734</v>
          </cell>
        </row>
        <row r="25">
          <cell r="B25">
            <v>1266</v>
          </cell>
        </row>
        <row r="26">
          <cell r="B26">
            <v>1518</v>
          </cell>
        </row>
        <row r="27">
          <cell r="B27">
            <v>378</v>
          </cell>
        </row>
        <row r="28">
          <cell r="B28">
            <v>1231</v>
          </cell>
        </row>
        <row r="30">
          <cell r="B30">
            <v>1003</v>
          </cell>
        </row>
        <row r="31">
          <cell r="B31">
            <v>835</v>
          </cell>
        </row>
        <row r="32">
          <cell r="B32">
            <v>1172</v>
          </cell>
        </row>
        <row r="33">
          <cell r="B33">
            <v>921</v>
          </cell>
        </row>
        <row r="34">
          <cell r="B34">
            <v>1175</v>
          </cell>
        </row>
        <row r="35">
          <cell r="B35">
            <v>1254</v>
          </cell>
        </row>
        <row r="36">
          <cell r="B36">
            <v>135</v>
          </cell>
        </row>
        <row r="37">
          <cell r="B37">
            <v>1031</v>
          </cell>
        </row>
        <row r="39">
          <cell r="B39">
            <v>1063</v>
          </cell>
        </row>
        <row r="40">
          <cell r="B40">
            <v>964</v>
          </cell>
        </row>
        <row r="41">
          <cell r="B41">
            <v>1059</v>
          </cell>
        </row>
        <row r="42">
          <cell r="B42">
            <v>594</v>
          </cell>
        </row>
        <row r="43">
          <cell r="B43">
            <v>1400</v>
          </cell>
        </row>
        <row r="44">
          <cell r="B44">
            <v>1009</v>
          </cell>
        </row>
        <row r="45">
          <cell r="B45">
            <v>511</v>
          </cell>
        </row>
        <row r="46">
          <cell r="B46">
            <v>1076</v>
          </cell>
        </row>
        <row r="48">
          <cell r="B48">
            <v>1231</v>
          </cell>
        </row>
        <row r="49">
          <cell r="B49">
            <v>1686</v>
          </cell>
        </row>
        <row r="50">
          <cell r="B50">
            <v>1454</v>
          </cell>
        </row>
        <row r="51">
          <cell r="B51">
            <v>593</v>
          </cell>
        </row>
        <row r="52">
          <cell r="B52">
            <v>1130</v>
          </cell>
        </row>
        <row r="53">
          <cell r="B53">
            <v>771</v>
          </cell>
        </row>
        <row r="54">
          <cell r="B54">
            <v>464</v>
          </cell>
        </row>
        <row r="55">
          <cell r="B55">
            <v>1215</v>
          </cell>
        </row>
        <row r="57">
          <cell r="B57">
            <v>241</v>
          </cell>
        </row>
        <row r="58">
          <cell r="B58">
            <v>1483</v>
          </cell>
        </row>
        <row r="59">
          <cell r="B59">
            <v>1306</v>
          </cell>
        </row>
        <row r="60">
          <cell r="B60">
            <v>1671</v>
          </cell>
        </row>
        <row r="61">
          <cell r="B61">
            <v>1298</v>
          </cell>
        </row>
        <row r="62">
          <cell r="B62">
            <v>664</v>
          </cell>
        </row>
        <row r="63">
          <cell r="B63">
            <v>815</v>
          </cell>
        </row>
        <row r="64">
          <cell r="B64">
            <v>1749</v>
          </cell>
        </row>
        <row r="66">
          <cell r="B66">
            <v>714</v>
          </cell>
        </row>
        <row r="67">
          <cell r="B67">
            <v>1575</v>
          </cell>
        </row>
        <row r="68">
          <cell r="B68">
            <v>1426</v>
          </cell>
        </row>
        <row r="69">
          <cell r="B69">
            <v>840</v>
          </cell>
        </row>
        <row r="70">
          <cell r="B70">
            <v>602</v>
          </cell>
        </row>
        <row r="71">
          <cell r="B71">
            <v>769</v>
          </cell>
        </row>
        <row r="72">
          <cell r="B72">
            <v>437</v>
          </cell>
        </row>
        <row r="73">
          <cell r="B73">
            <v>841</v>
          </cell>
        </row>
      </sheetData>
      <sheetData sheetId="18">
        <row r="3">
          <cell r="B3">
            <v>1456</v>
          </cell>
        </row>
        <row r="4">
          <cell r="B4">
            <v>1191</v>
          </cell>
        </row>
        <row r="5">
          <cell r="B5">
            <v>923</v>
          </cell>
        </row>
        <row r="6">
          <cell r="B6">
            <v>1223</v>
          </cell>
        </row>
        <row r="7">
          <cell r="B7">
            <v>873</v>
          </cell>
        </row>
        <row r="8">
          <cell r="B8">
            <v>694</v>
          </cell>
        </row>
        <row r="9">
          <cell r="B9">
            <v>1360</v>
          </cell>
        </row>
        <row r="10">
          <cell r="B10">
            <v>560</v>
          </cell>
        </row>
        <row r="12">
          <cell r="B12">
            <v>1738</v>
          </cell>
        </row>
        <row r="13">
          <cell r="B13">
            <v>590</v>
          </cell>
        </row>
        <row r="14">
          <cell r="B14">
            <v>1162</v>
          </cell>
        </row>
        <row r="15">
          <cell r="B15">
            <v>442</v>
          </cell>
        </row>
        <row r="16">
          <cell r="B16">
            <v>716</v>
          </cell>
        </row>
        <row r="17">
          <cell r="B17">
            <v>751</v>
          </cell>
        </row>
        <row r="18">
          <cell r="B18">
            <v>764</v>
          </cell>
        </row>
        <row r="19">
          <cell r="B19">
            <v>1731</v>
          </cell>
        </row>
        <row r="21">
          <cell r="B21">
            <v>1471</v>
          </cell>
        </row>
        <row r="22">
          <cell r="B22">
            <v>1131</v>
          </cell>
        </row>
        <row r="23">
          <cell r="B23">
            <v>1568</v>
          </cell>
        </row>
        <row r="24">
          <cell r="B24">
            <v>427</v>
          </cell>
        </row>
        <row r="25">
          <cell r="B25">
            <v>1267</v>
          </cell>
        </row>
        <row r="26">
          <cell r="B26">
            <v>265</v>
          </cell>
        </row>
        <row r="27">
          <cell r="B27">
            <v>730</v>
          </cell>
        </row>
        <row r="28">
          <cell r="B28">
            <v>1524</v>
          </cell>
        </row>
        <row r="30">
          <cell r="B30">
            <v>1607</v>
          </cell>
        </row>
        <row r="31">
          <cell r="B31">
            <v>938</v>
          </cell>
        </row>
        <row r="32">
          <cell r="B32">
            <v>767</v>
          </cell>
        </row>
        <row r="33">
          <cell r="B33">
            <v>1319</v>
          </cell>
        </row>
        <row r="34">
          <cell r="B34">
            <v>1292</v>
          </cell>
        </row>
        <row r="35">
          <cell r="B35">
            <v>793</v>
          </cell>
        </row>
        <row r="36">
          <cell r="B36">
            <v>212</v>
          </cell>
        </row>
        <row r="37">
          <cell r="B37">
            <v>979</v>
          </cell>
        </row>
        <row r="39">
          <cell r="B39">
            <v>647</v>
          </cell>
        </row>
        <row r="40">
          <cell r="B40">
            <v>637</v>
          </cell>
        </row>
        <row r="41">
          <cell r="B41">
            <v>762</v>
          </cell>
        </row>
        <row r="42">
          <cell r="B42">
            <v>974</v>
          </cell>
        </row>
        <row r="43">
          <cell r="B43">
            <v>1179</v>
          </cell>
        </row>
        <row r="44">
          <cell r="B44">
            <v>600</v>
          </cell>
        </row>
        <row r="45">
          <cell r="B45">
            <v>642</v>
          </cell>
        </row>
        <row r="46">
          <cell r="B46">
            <v>885</v>
          </cell>
        </row>
        <row r="48">
          <cell r="B48">
            <v>940</v>
          </cell>
        </row>
        <row r="49">
          <cell r="B49">
            <v>1169</v>
          </cell>
        </row>
        <row r="50">
          <cell r="B50">
            <v>1484</v>
          </cell>
        </row>
        <row r="51">
          <cell r="B51">
            <v>732</v>
          </cell>
        </row>
        <row r="52">
          <cell r="B52">
            <v>594</v>
          </cell>
        </row>
        <row r="53">
          <cell r="B53">
            <v>48</v>
          </cell>
        </row>
        <row r="54">
          <cell r="B54">
            <v>625</v>
          </cell>
        </row>
        <row r="55">
          <cell r="B55">
            <v>1548</v>
          </cell>
        </row>
        <row r="57">
          <cell r="B57">
            <v>288</v>
          </cell>
        </row>
        <row r="58">
          <cell r="B58">
            <v>1426</v>
          </cell>
        </row>
        <row r="59">
          <cell r="B59">
            <v>1534</v>
          </cell>
        </row>
        <row r="60">
          <cell r="B60">
            <v>1489</v>
          </cell>
        </row>
        <row r="61">
          <cell r="B61">
            <v>1481</v>
          </cell>
        </row>
        <row r="62">
          <cell r="B62">
            <v>1000</v>
          </cell>
        </row>
        <row r="63">
          <cell r="B63">
            <v>1471</v>
          </cell>
        </row>
        <row r="64">
          <cell r="B64">
            <v>1555</v>
          </cell>
        </row>
        <row r="66">
          <cell r="B66">
            <v>775</v>
          </cell>
        </row>
        <row r="67">
          <cell r="B67">
            <v>1475</v>
          </cell>
        </row>
        <row r="68">
          <cell r="B68">
            <v>1233</v>
          </cell>
        </row>
        <row r="69">
          <cell r="B69">
            <v>759</v>
          </cell>
        </row>
        <row r="70">
          <cell r="B70">
            <v>1040</v>
          </cell>
        </row>
        <row r="71">
          <cell r="B71">
            <v>1373</v>
          </cell>
        </row>
        <row r="72">
          <cell r="B72">
            <v>1020</v>
          </cell>
        </row>
        <row r="73">
          <cell r="B73">
            <v>858</v>
          </cell>
        </row>
      </sheetData>
      <sheetData sheetId="19">
        <row r="3">
          <cell r="B3">
            <v>1352</v>
          </cell>
        </row>
        <row r="4">
          <cell r="B4">
            <v>979</v>
          </cell>
        </row>
        <row r="5">
          <cell r="B5">
            <v>1743</v>
          </cell>
        </row>
        <row r="6">
          <cell r="B6">
            <v>552</v>
          </cell>
        </row>
        <row r="7">
          <cell r="B7">
            <v>801</v>
          </cell>
        </row>
        <row r="8">
          <cell r="B8">
            <v>834</v>
          </cell>
        </row>
        <row r="9">
          <cell r="B9">
            <v>670</v>
          </cell>
        </row>
        <row r="10">
          <cell r="B10">
            <v>1370</v>
          </cell>
        </row>
        <row r="12">
          <cell r="B12">
            <v>1654</v>
          </cell>
        </row>
        <row r="13">
          <cell r="B13">
            <v>668</v>
          </cell>
        </row>
        <row r="14">
          <cell r="B14">
            <v>1252</v>
          </cell>
        </row>
        <row r="15">
          <cell r="B15">
            <v>470</v>
          </cell>
        </row>
        <row r="16">
          <cell r="B16">
            <v>1275</v>
          </cell>
        </row>
        <row r="17">
          <cell r="B17">
            <v>951</v>
          </cell>
        </row>
        <row r="18">
          <cell r="B18">
            <v>954</v>
          </cell>
        </row>
        <row r="19">
          <cell r="B19">
            <v>1478</v>
          </cell>
        </row>
        <row r="21">
          <cell r="B21">
            <v>1261</v>
          </cell>
        </row>
        <row r="22">
          <cell r="B22">
            <v>1101</v>
          </cell>
        </row>
        <row r="23">
          <cell r="B23">
            <v>1354</v>
          </cell>
        </row>
        <row r="24">
          <cell r="B24">
            <v>402</v>
          </cell>
        </row>
        <row r="25">
          <cell r="B25">
            <v>1292</v>
          </cell>
        </row>
        <row r="26">
          <cell r="B26">
            <v>1119</v>
          </cell>
        </row>
        <row r="27">
          <cell r="B27">
            <v>262</v>
          </cell>
        </row>
        <row r="28">
          <cell r="B28">
            <v>1060</v>
          </cell>
        </row>
        <row r="30">
          <cell r="B30">
            <v>1157</v>
          </cell>
        </row>
        <row r="31">
          <cell r="B31">
            <v>748</v>
          </cell>
        </row>
        <row r="32">
          <cell r="B32">
            <v>835</v>
          </cell>
        </row>
        <row r="33">
          <cell r="B33">
            <v>1002</v>
          </cell>
        </row>
        <row r="34">
          <cell r="B34">
            <v>1505</v>
          </cell>
        </row>
        <row r="35">
          <cell r="B35">
            <v>671</v>
          </cell>
        </row>
        <row r="36">
          <cell r="B36">
            <v>167</v>
          </cell>
        </row>
        <row r="37">
          <cell r="B37">
            <v>460</v>
          </cell>
        </row>
        <row r="39">
          <cell r="B39">
            <v>1178</v>
          </cell>
        </row>
        <row r="40">
          <cell r="B40">
            <v>1348</v>
          </cell>
        </row>
        <row r="41">
          <cell r="B41">
            <v>985</v>
          </cell>
        </row>
        <row r="42">
          <cell r="B42">
            <v>1393</v>
          </cell>
        </row>
        <row r="43">
          <cell r="B43">
            <v>1097</v>
          </cell>
        </row>
        <row r="44">
          <cell r="B44">
            <v>641</v>
          </cell>
        </row>
        <row r="45">
          <cell r="B45">
            <v>78</v>
          </cell>
        </row>
        <row r="46">
          <cell r="B46">
            <v>312</v>
          </cell>
        </row>
        <row r="48">
          <cell r="B48">
            <v>662</v>
          </cell>
        </row>
        <row r="49">
          <cell r="B49">
            <v>1389</v>
          </cell>
        </row>
        <row r="50">
          <cell r="B50">
            <v>1346</v>
          </cell>
        </row>
        <row r="51">
          <cell r="B51">
            <v>1212</v>
          </cell>
        </row>
        <row r="52">
          <cell r="B52">
            <v>1598</v>
          </cell>
        </row>
        <row r="53">
          <cell r="B53">
            <v>837</v>
          </cell>
        </row>
        <row r="54">
          <cell r="B54">
            <v>594</v>
          </cell>
        </row>
        <row r="55">
          <cell r="B55">
            <v>1418</v>
          </cell>
        </row>
        <row r="57">
          <cell r="B57">
            <v>81</v>
          </cell>
        </row>
        <row r="58">
          <cell r="B58">
            <v>1216</v>
          </cell>
        </row>
        <row r="59">
          <cell r="B59">
            <v>1090</v>
          </cell>
        </row>
        <row r="60">
          <cell r="B60">
            <v>1326</v>
          </cell>
        </row>
        <row r="61">
          <cell r="B61">
            <v>1520</v>
          </cell>
        </row>
        <row r="62">
          <cell r="B62">
            <v>1218</v>
          </cell>
        </row>
        <row r="63">
          <cell r="B63">
            <v>1332</v>
          </cell>
        </row>
        <row r="64">
          <cell r="B64">
            <v>1372</v>
          </cell>
        </row>
        <row r="66">
          <cell r="B66">
            <v>747</v>
          </cell>
        </row>
        <row r="67">
          <cell r="B67">
            <v>1327</v>
          </cell>
        </row>
        <row r="68">
          <cell r="B68">
            <v>1421</v>
          </cell>
        </row>
        <row r="69">
          <cell r="B69">
            <v>317</v>
          </cell>
        </row>
        <row r="70">
          <cell r="B70">
            <v>1346</v>
          </cell>
        </row>
        <row r="71">
          <cell r="B71">
            <v>1185</v>
          </cell>
        </row>
        <row r="72">
          <cell r="B72">
            <v>1382</v>
          </cell>
        </row>
        <row r="73">
          <cell r="B73">
            <v>815</v>
          </cell>
        </row>
      </sheetData>
      <sheetData sheetId="20">
        <row r="3">
          <cell r="B3">
            <v>1206</v>
          </cell>
        </row>
        <row r="4">
          <cell r="B4">
            <v>1101</v>
          </cell>
        </row>
        <row r="5">
          <cell r="B5">
            <v>596</v>
          </cell>
        </row>
        <row r="6">
          <cell r="B6">
            <v>897</v>
          </cell>
        </row>
        <row r="7">
          <cell r="B7">
            <v>1263</v>
          </cell>
        </row>
        <row r="8">
          <cell r="B8">
            <v>652</v>
          </cell>
        </row>
        <row r="9">
          <cell r="B9">
            <v>73</v>
          </cell>
        </row>
        <row r="10">
          <cell r="B10">
            <v>1201</v>
          </cell>
        </row>
        <row r="12">
          <cell r="B12">
            <v>1891</v>
          </cell>
        </row>
        <row r="13">
          <cell r="B13">
            <v>339</v>
          </cell>
        </row>
        <row r="14">
          <cell r="B14">
            <v>964</v>
          </cell>
        </row>
        <row r="15">
          <cell r="B15">
            <v>339</v>
          </cell>
        </row>
        <row r="16">
          <cell r="B16">
            <v>1294</v>
          </cell>
        </row>
        <row r="17">
          <cell r="B17">
            <v>818</v>
          </cell>
        </row>
        <row r="18">
          <cell r="B18">
            <v>872</v>
          </cell>
        </row>
        <row r="19">
          <cell r="B19">
            <v>1302</v>
          </cell>
        </row>
        <row r="21">
          <cell r="B21">
            <v>1382</v>
          </cell>
        </row>
        <row r="22">
          <cell r="B22">
            <v>943</v>
          </cell>
        </row>
        <row r="23">
          <cell r="B23">
            <v>1114</v>
          </cell>
        </row>
        <row r="24">
          <cell r="B24">
            <v>604</v>
          </cell>
        </row>
        <row r="25">
          <cell r="B25">
            <v>1351</v>
          </cell>
        </row>
        <row r="26">
          <cell r="B26">
            <v>1567</v>
          </cell>
        </row>
        <row r="27">
          <cell r="B27">
            <v>585</v>
          </cell>
        </row>
        <row r="28">
          <cell r="B28">
            <v>1195</v>
          </cell>
        </row>
        <row r="30">
          <cell r="B30">
            <v>1440</v>
          </cell>
        </row>
        <row r="31">
          <cell r="B31">
            <v>854</v>
          </cell>
        </row>
        <row r="32">
          <cell r="B32">
            <v>657</v>
          </cell>
        </row>
        <row r="33">
          <cell r="B33">
            <v>1081</v>
          </cell>
        </row>
        <row r="34">
          <cell r="B34">
            <v>1408</v>
          </cell>
        </row>
        <row r="35">
          <cell r="B35">
            <v>1298</v>
          </cell>
        </row>
        <row r="36">
          <cell r="B36">
            <v>646</v>
          </cell>
        </row>
        <row r="37">
          <cell r="B37">
            <v>1188</v>
          </cell>
        </row>
        <row r="39">
          <cell r="B39">
            <v>1084</v>
          </cell>
        </row>
        <row r="40">
          <cell r="B40">
            <v>1213</v>
          </cell>
        </row>
        <row r="41">
          <cell r="B41">
            <v>1111</v>
          </cell>
        </row>
        <row r="42">
          <cell r="B42">
            <v>745</v>
          </cell>
        </row>
        <row r="43">
          <cell r="B43">
            <v>1515</v>
          </cell>
        </row>
        <row r="44">
          <cell r="B44">
            <v>794</v>
          </cell>
        </row>
        <row r="45">
          <cell r="B45">
            <v>410</v>
          </cell>
        </row>
        <row r="46">
          <cell r="B46">
            <v>562</v>
          </cell>
        </row>
        <row r="48">
          <cell r="B48">
            <v>1208</v>
          </cell>
        </row>
        <row r="49">
          <cell r="B49">
            <v>1337</v>
          </cell>
        </row>
        <row r="50">
          <cell r="B50">
            <v>1409</v>
          </cell>
        </row>
        <row r="51">
          <cell r="B51">
            <v>908</v>
          </cell>
        </row>
        <row r="52">
          <cell r="B52">
            <v>1667</v>
          </cell>
        </row>
        <row r="53">
          <cell r="B53">
            <v>772</v>
          </cell>
        </row>
        <row r="54">
          <cell r="B54">
            <v>170</v>
          </cell>
        </row>
        <row r="55">
          <cell r="B55">
            <v>1297</v>
          </cell>
        </row>
        <row r="57">
          <cell r="B57">
            <v>1257</v>
          </cell>
        </row>
        <row r="58">
          <cell r="B58">
            <v>1671</v>
          </cell>
        </row>
        <row r="59">
          <cell r="B59">
            <v>1319</v>
          </cell>
        </row>
        <row r="60">
          <cell r="B60">
            <v>1581</v>
          </cell>
        </row>
        <row r="61">
          <cell r="B61">
            <v>1616</v>
          </cell>
        </row>
        <row r="62">
          <cell r="B62">
            <v>1248</v>
          </cell>
        </row>
        <row r="63">
          <cell r="B63">
            <v>1368</v>
          </cell>
        </row>
        <row r="64">
          <cell r="B64">
            <v>1742</v>
          </cell>
        </row>
        <row r="66">
          <cell r="B66">
            <v>894</v>
          </cell>
        </row>
        <row r="67">
          <cell r="B67">
            <v>1738</v>
          </cell>
        </row>
        <row r="68">
          <cell r="B68">
            <v>1306</v>
          </cell>
        </row>
        <row r="69">
          <cell r="B69">
            <v>770</v>
          </cell>
        </row>
        <row r="70">
          <cell r="B70">
            <v>754</v>
          </cell>
        </row>
        <row r="71">
          <cell r="B71">
            <v>994</v>
          </cell>
        </row>
        <row r="72">
          <cell r="B72">
            <v>1354</v>
          </cell>
        </row>
        <row r="73">
          <cell r="B73">
            <v>562</v>
          </cell>
        </row>
      </sheetData>
      <sheetData sheetId="21">
        <row r="3">
          <cell r="B3">
            <v>415</v>
          </cell>
        </row>
        <row r="4">
          <cell r="B4">
            <v>747</v>
          </cell>
        </row>
        <row r="5">
          <cell r="B5">
            <v>886</v>
          </cell>
        </row>
        <row r="6">
          <cell r="B6">
            <v>857</v>
          </cell>
        </row>
        <row r="7">
          <cell r="B7">
            <v>632</v>
          </cell>
        </row>
        <row r="8">
          <cell r="B8">
            <v>541</v>
          </cell>
        </row>
        <row r="9">
          <cell r="B9">
            <v>148</v>
          </cell>
        </row>
        <row r="10">
          <cell r="B10">
            <v>1115</v>
          </cell>
        </row>
        <row r="12">
          <cell r="B12">
            <v>60</v>
          </cell>
        </row>
        <row r="13">
          <cell r="B13">
            <v>278</v>
          </cell>
        </row>
        <row r="14">
          <cell r="B14">
            <v>1009</v>
          </cell>
        </row>
        <row r="15">
          <cell r="B15">
            <v>464</v>
          </cell>
        </row>
        <row r="16">
          <cell r="B16">
            <v>632</v>
          </cell>
        </row>
        <row r="17">
          <cell r="B17">
            <v>850</v>
          </cell>
        </row>
        <row r="18">
          <cell r="B18">
            <v>769</v>
          </cell>
        </row>
        <row r="19">
          <cell r="B19">
            <v>596</v>
          </cell>
        </row>
        <row r="21">
          <cell r="B21">
            <v>1465</v>
          </cell>
        </row>
        <row r="22">
          <cell r="B22">
            <v>1183</v>
          </cell>
        </row>
        <row r="23">
          <cell r="B23">
            <v>1330</v>
          </cell>
        </row>
        <row r="24">
          <cell r="B24">
            <v>785</v>
          </cell>
        </row>
        <row r="25">
          <cell r="B25">
            <v>1361</v>
          </cell>
        </row>
        <row r="26">
          <cell r="B26">
            <v>1291</v>
          </cell>
        </row>
        <row r="27">
          <cell r="B27">
            <v>368</v>
          </cell>
        </row>
        <row r="28">
          <cell r="B28">
            <v>705</v>
          </cell>
        </row>
        <row r="30">
          <cell r="B30">
            <v>1357</v>
          </cell>
        </row>
        <row r="31">
          <cell r="B31">
            <v>967</v>
          </cell>
        </row>
        <row r="32">
          <cell r="B32">
            <v>944</v>
          </cell>
        </row>
        <row r="33">
          <cell r="B33">
            <v>1234</v>
          </cell>
        </row>
        <row r="34">
          <cell r="B34">
            <v>1363</v>
          </cell>
        </row>
        <row r="35">
          <cell r="B35">
            <v>538</v>
          </cell>
        </row>
        <row r="36">
          <cell r="B36">
            <v>269</v>
          </cell>
        </row>
        <row r="37">
          <cell r="B37">
            <v>1274</v>
          </cell>
        </row>
        <row r="39">
          <cell r="B39">
            <v>796</v>
          </cell>
        </row>
        <row r="40">
          <cell r="B40">
            <v>882</v>
          </cell>
        </row>
        <row r="41">
          <cell r="B41">
            <v>758</v>
          </cell>
        </row>
        <row r="42">
          <cell r="B42">
            <v>348</v>
          </cell>
        </row>
        <row r="43">
          <cell r="B43">
            <v>414</v>
          </cell>
        </row>
        <row r="44">
          <cell r="B44">
            <v>285</v>
          </cell>
        </row>
        <row r="45">
          <cell r="B45">
            <v>112</v>
          </cell>
        </row>
        <row r="46">
          <cell r="B46">
            <v>725</v>
          </cell>
        </row>
        <row r="48">
          <cell r="B48">
            <v>1152</v>
          </cell>
        </row>
        <row r="49">
          <cell r="B49">
            <v>838</v>
          </cell>
        </row>
        <row r="50">
          <cell r="B50">
            <v>744</v>
          </cell>
        </row>
        <row r="51">
          <cell r="B51">
            <v>524</v>
          </cell>
        </row>
        <row r="52">
          <cell r="B52">
            <v>840</v>
          </cell>
        </row>
        <row r="53">
          <cell r="B53">
            <v>772</v>
          </cell>
        </row>
        <row r="54">
          <cell r="B54">
            <v>165</v>
          </cell>
        </row>
        <row r="55">
          <cell r="B55">
            <v>463</v>
          </cell>
        </row>
        <row r="57">
          <cell r="B57">
            <v>1523</v>
          </cell>
        </row>
        <row r="58">
          <cell r="B58">
            <v>1101</v>
          </cell>
        </row>
        <row r="59">
          <cell r="B59">
            <v>1099</v>
          </cell>
        </row>
        <row r="60">
          <cell r="B60">
            <v>1443</v>
          </cell>
        </row>
        <row r="61">
          <cell r="B61">
            <v>1240</v>
          </cell>
        </row>
        <row r="62">
          <cell r="B62">
            <v>1384</v>
          </cell>
        </row>
        <row r="63">
          <cell r="B63">
            <v>25</v>
          </cell>
        </row>
        <row r="64">
          <cell r="B64">
            <v>1842</v>
          </cell>
        </row>
        <row r="66">
          <cell r="B66">
            <v>1289</v>
          </cell>
        </row>
        <row r="67">
          <cell r="B67">
            <v>687</v>
          </cell>
        </row>
        <row r="68">
          <cell r="B68">
            <v>1412</v>
          </cell>
        </row>
        <row r="69">
          <cell r="B69">
            <v>424</v>
          </cell>
        </row>
        <row r="70">
          <cell r="B70">
            <v>527</v>
          </cell>
        </row>
        <row r="71">
          <cell r="B71">
            <v>1155</v>
          </cell>
        </row>
        <row r="72">
          <cell r="B72">
            <v>1024</v>
          </cell>
        </row>
        <row r="73">
          <cell r="B73">
            <v>1240</v>
          </cell>
        </row>
      </sheetData>
      <sheetData sheetId="22">
        <row r="3">
          <cell r="B3">
            <v>1512</v>
          </cell>
        </row>
        <row r="4">
          <cell r="B4">
            <v>463</v>
          </cell>
        </row>
        <row r="5">
          <cell r="B5">
            <v>124</v>
          </cell>
        </row>
        <row r="6">
          <cell r="B6">
            <v>447</v>
          </cell>
        </row>
        <row r="7">
          <cell r="B7">
            <v>329</v>
          </cell>
        </row>
        <row r="8">
          <cell r="B8">
            <v>954</v>
          </cell>
        </row>
        <row r="9">
          <cell r="B9">
            <v>103</v>
          </cell>
        </row>
        <row r="10">
          <cell r="B10">
            <v>1403</v>
          </cell>
        </row>
        <row r="12">
          <cell r="B12">
            <v>1557</v>
          </cell>
        </row>
        <row r="13">
          <cell r="B13">
            <v>811</v>
          </cell>
        </row>
        <row r="14">
          <cell r="B14">
            <v>915</v>
          </cell>
        </row>
        <row r="15">
          <cell r="B15">
            <v>364</v>
          </cell>
        </row>
        <row r="16">
          <cell r="B16">
            <v>788</v>
          </cell>
        </row>
        <row r="17">
          <cell r="B17">
            <v>564</v>
          </cell>
        </row>
        <row r="18">
          <cell r="B18">
            <v>82</v>
          </cell>
        </row>
        <row r="19">
          <cell r="B19">
            <v>1110</v>
          </cell>
        </row>
        <row r="21">
          <cell r="B21">
            <v>1304</v>
          </cell>
        </row>
        <row r="22">
          <cell r="B22">
            <v>1549</v>
          </cell>
        </row>
        <row r="23">
          <cell r="B23">
            <v>856</v>
          </cell>
        </row>
        <row r="24">
          <cell r="B24">
            <v>436</v>
          </cell>
        </row>
        <row r="25">
          <cell r="B25">
            <v>1098</v>
          </cell>
        </row>
        <row r="26">
          <cell r="B26">
            <v>1298</v>
          </cell>
        </row>
        <row r="27">
          <cell r="B27">
            <v>826</v>
          </cell>
        </row>
        <row r="28">
          <cell r="B28">
            <v>1070</v>
          </cell>
        </row>
        <row r="30">
          <cell r="B30">
            <v>1311</v>
          </cell>
        </row>
        <row r="31">
          <cell r="B31">
            <v>854</v>
          </cell>
        </row>
        <row r="32">
          <cell r="B32">
            <v>1262</v>
          </cell>
        </row>
        <row r="33">
          <cell r="B33">
            <v>1043</v>
          </cell>
        </row>
        <row r="34">
          <cell r="B34">
            <v>970</v>
          </cell>
        </row>
        <row r="35">
          <cell r="B35">
            <v>681</v>
          </cell>
        </row>
        <row r="36">
          <cell r="B36">
            <v>1279</v>
          </cell>
        </row>
        <row r="37">
          <cell r="B37">
            <v>910</v>
          </cell>
        </row>
        <row r="39">
          <cell r="B39">
            <v>615</v>
          </cell>
        </row>
        <row r="40">
          <cell r="B40">
            <v>1308</v>
          </cell>
        </row>
        <row r="41">
          <cell r="B41">
            <v>1069</v>
          </cell>
        </row>
        <row r="42">
          <cell r="B42">
            <v>433</v>
          </cell>
        </row>
        <row r="43">
          <cell r="B43">
            <v>613</v>
          </cell>
        </row>
        <row r="44">
          <cell r="B44">
            <v>224</v>
          </cell>
        </row>
        <row r="45">
          <cell r="B45">
            <v>299</v>
          </cell>
        </row>
        <row r="46">
          <cell r="B46">
            <v>691</v>
          </cell>
        </row>
        <row r="48">
          <cell r="B48">
            <v>711</v>
          </cell>
        </row>
        <row r="49">
          <cell r="B49">
            <v>737</v>
          </cell>
        </row>
        <row r="50">
          <cell r="B50">
            <v>1328</v>
          </cell>
        </row>
        <row r="51">
          <cell r="B51">
            <v>1151</v>
          </cell>
        </row>
        <row r="52">
          <cell r="B52">
            <v>1698</v>
          </cell>
        </row>
        <row r="53">
          <cell r="B53">
            <v>1154</v>
          </cell>
        </row>
        <row r="54">
          <cell r="B54">
            <v>898</v>
          </cell>
        </row>
        <row r="55">
          <cell r="B55">
            <v>781</v>
          </cell>
        </row>
        <row r="57">
          <cell r="B57">
            <v>1047</v>
          </cell>
        </row>
        <row r="58">
          <cell r="B58">
            <v>1032</v>
          </cell>
        </row>
        <row r="59">
          <cell r="B59">
            <v>878</v>
          </cell>
        </row>
        <row r="60">
          <cell r="B60">
            <v>1328</v>
          </cell>
        </row>
        <row r="61">
          <cell r="B61">
            <v>1408</v>
          </cell>
        </row>
        <row r="62">
          <cell r="B62">
            <v>1419</v>
          </cell>
        </row>
        <row r="63">
          <cell r="B63">
            <v>1066</v>
          </cell>
        </row>
        <row r="64">
          <cell r="B64">
            <v>1178</v>
          </cell>
        </row>
        <row r="66">
          <cell r="B66">
            <v>424</v>
          </cell>
        </row>
        <row r="67">
          <cell r="B67">
            <v>1440</v>
          </cell>
        </row>
        <row r="68">
          <cell r="B68">
            <v>1047</v>
          </cell>
        </row>
        <row r="69">
          <cell r="B69">
            <v>735</v>
          </cell>
        </row>
        <row r="70">
          <cell r="B70">
            <v>651</v>
          </cell>
        </row>
        <row r="71">
          <cell r="B71">
            <v>824</v>
          </cell>
        </row>
        <row r="72">
          <cell r="B72">
            <v>1775</v>
          </cell>
        </row>
        <row r="73">
          <cell r="B73">
            <v>1008</v>
          </cell>
        </row>
      </sheetData>
      <sheetData sheetId="23">
        <row r="3">
          <cell r="B3">
            <v>136</v>
          </cell>
        </row>
        <row r="4">
          <cell r="B4">
            <v>284</v>
          </cell>
        </row>
        <row r="5">
          <cell r="B5">
            <v>1279</v>
          </cell>
        </row>
        <row r="6">
          <cell r="B6">
            <v>874</v>
          </cell>
        </row>
        <row r="7">
          <cell r="B7">
            <v>1164</v>
          </cell>
        </row>
        <row r="8">
          <cell r="B8">
            <v>775</v>
          </cell>
        </row>
        <row r="9">
          <cell r="B9">
            <v>100</v>
          </cell>
        </row>
        <row r="10">
          <cell r="B10">
            <v>1077</v>
          </cell>
        </row>
        <row r="12">
          <cell r="B12">
            <v>593</v>
          </cell>
        </row>
        <row r="13">
          <cell r="B13">
            <v>303</v>
          </cell>
        </row>
        <row r="14">
          <cell r="B14">
            <v>911</v>
          </cell>
        </row>
        <row r="15">
          <cell r="B15">
            <v>276</v>
          </cell>
        </row>
        <row r="16">
          <cell r="B16">
            <v>325</v>
          </cell>
        </row>
        <row r="17">
          <cell r="B17">
            <v>861</v>
          </cell>
        </row>
        <row r="18">
          <cell r="B18">
            <v>98</v>
          </cell>
        </row>
        <row r="19">
          <cell r="B19">
            <v>1335</v>
          </cell>
        </row>
        <row r="21">
          <cell r="B21">
            <v>1142</v>
          </cell>
        </row>
        <row r="22">
          <cell r="B22">
            <v>1260</v>
          </cell>
        </row>
        <row r="23">
          <cell r="B23">
            <v>1573</v>
          </cell>
        </row>
        <row r="24">
          <cell r="B24">
            <v>438</v>
          </cell>
        </row>
        <row r="25">
          <cell r="B25">
            <v>1441</v>
          </cell>
        </row>
        <row r="26">
          <cell r="B26">
            <v>1426</v>
          </cell>
        </row>
        <row r="27">
          <cell r="B27">
            <v>777</v>
          </cell>
        </row>
        <row r="28">
          <cell r="B28">
            <v>1170</v>
          </cell>
        </row>
        <row r="30">
          <cell r="B30">
            <v>1453</v>
          </cell>
        </row>
        <row r="31">
          <cell r="B31">
            <v>1133</v>
          </cell>
        </row>
        <row r="32">
          <cell r="B32">
            <v>1208</v>
          </cell>
        </row>
        <row r="33">
          <cell r="B33">
            <v>1312</v>
          </cell>
        </row>
        <row r="34">
          <cell r="B34">
            <v>678</v>
          </cell>
        </row>
        <row r="35">
          <cell r="B35">
            <v>526</v>
          </cell>
        </row>
        <row r="36">
          <cell r="B36">
            <v>1387</v>
          </cell>
        </row>
        <row r="37">
          <cell r="B37">
            <v>1177</v>
          </cell>
        </row>
        <row r="39">
          <cell r="B39">
            <v>1207</v>
          </cell>
        </row>
        <row r="40">
          <cell r="B40">
            <v>950</v>
          </cell>
        </row>
        <row r="41">
          <cell r="B41">
            <v>893</v>
          </cell>
        </row>
        <row r="42">
          <cell r="B42">
            <v>637</v>
          </cell>
        </row>
        <row r="43">
          <cell r="B43">
            <v>740</v>
          </cell>
        </row>
        <row r="44">
          <cell r="B44">
            <v>538</v>
          </cell>
        </row>
        <row r="45">
          <cell r="B45">
            <v>434</v>
          </cell>
        </row>
        <row r="46">
          <cell r="B46">
            <v>916</v>
          </cell>
        </row>
        <row r="48">
          <cell r="B48">
            <v>861</v>
          </cell>
        </row>
        <row r="49">
          <cell r="B49">
            <v>958</v>
          </cell>
        </row>
        <row r="50">
          <cell r="B50">
            <v>1186</v>
          </cell>
        </row>
        <row r="51">
          <cell r="B51">
            <v>822</v>
          </cell>
        </row>
        <row r="52">
          <cell r="B52">
            <v>1199</v>
          </cell>
        </row>
        <row r="53">
          <cell r="B53">
            <v>946</v>
          </cell>
        </row>
        <row r="54">
          <cell r="B54">
            <v>1288</v>
          </cell>
        </row>
        <row r="55">
          <cell r="B55">
            <v>953</v>
          </cell>
        </row>
        <row r="57">
          <cell r="B57">
            <v>1418</v>
          </cell>
        </row>
        <row r="58">
          <cell r="B58">
            <v>1471</v>
          </cell>
        </row>
        <row r="59">
          <cell r="B59">
            <v>876</v>
          </cell>
        </row>
        <row r="60">
          <cell r="B60">
            <v>1566</v>
          </cell>
        </row>
        <row r="61">
          <cell r="B61">
            <v>1496</v>
          </cell>
        </row>
        <row r="62">
          <cell r="B62">
            <v>1075</v>
          </cell>
        </row>
        <row r="63">
          <cell r="B63">
            <v>827</v>
          </cell>
        </row>
        <row r="64">
          <cell r="B64">
            <v>1496</v>
          </cell>
        </row>
        <row r="66">
          <cell r="B66">
            <v>871</v>
          </cell>
        </row>
        <row r="67">
          <cell r="B67">
            <v>332</v>
          </cell>
        </row>
        <row r="68">
          <cell r="B68">
            <v>1530</v>
          </cell>
        </row>
        <row r="69">
          <cell r="B69">
            <v>394</v>
          </cell>
        </row>
        <row r="70">
          <cell r="B70">
            <v>569</v>
          </cell>
        </row>
        <row r="71">
          <cell r="B71">
            <v>1058</v>
          </cell>
        </row>
        <row r="72">
          <cell r="B72">
            <v>1738</v>
          </cell>
        </row>
        <row r="73">
          <cell r="B73">
            <v>1451</v>
          </cell>
        </row>
      </sheetData>
      <sheetData sheetId="24">
        <row r="3">
          <cell r="B3">
            <v>1554</v>
          </cell>
        </row>
        <row r="4">
          <cell r="B4">
            <v>982</v>
          </cell>
        </row>
        <row r="5">
          <cell r="B5">
            <v>848</v>
          </cell>
        </row>
        <row r="6">
          <cell r="B6">
            <v>1178</v>
          </cell>
        </row>
        <row r="7">
          <cell r="B7">
            <v>1437</v>
          </cell>
        </row>
        <row r="8">
          <cell r="B8">
            <v>579</v>
          </cell>
        </row>
        <row r="9">
          <cell r="B9">
            <v>846</v>
          </cell>
        </row>
        <row r="10">
          <cell r="B10">
            <v>1523</v>
          </cell>
        </row>
        <row r="12">
          <cell r="B12">
            <v>1561</v>
          </cell>
        </row>
        <row r="13">
          <cell r="B13">
            <v>332</v>
          </cell>
        </row>
        <row r="14">
          <cell r="B14">
            <v>1238</v>
          </cell>
        </row>
        <row r="15">
          <cell r="B15">
            <v>320</v>
          </cell>
        </row>
        <row r="16">
          <cell r="B16">
            <v>864</v>
          </cell>
        </row>
        <row r="17">
          <cell r="B17">
            <v>1130</v>
          </cell>
        </row>
        <row r="18">
          <cell r="B18">
            <v>916</v>
          </cell>
        </row>
        <row r="19">
          <cell r="B19">
            <v>1414</v>
          </cell>
        </row>
        <row r="21">
          <cell r="B21">
            <v>1176</v>
          </cell>
        </row>
        <row r="22">
          <cell r="B22">
            <v>1242</v>
          </cell>
        </row>
        <row r="23">
          <cell r="B23">
            <v>1341</v>
          </cell>
        </row>
        <row r="24">
          <cell r="B24">
            <v>509</v>
          </cell>
        </row>
        <row r="25">
          <cell r="B25">
            <v>1556</v>
          </cell>
        </row>
        <row r="26">
          <cell r="B26">
            <v>1554</v>
          </cell>
        </row>
        <row r="27">
          <cell r="B27">
            <v>889</v>
          </cell>
        </row>
        <row r="28">
          <cell r="B28">
            <v>1481</v>
          </cell>
        </row>
        <row r="30">
          <cell r="B30">
            <v>1616</v>
          </cell>
        </row>
        <row r="31">
          <cell r="B31">
            <v>984</v>
          </cell>
        </row>
        <row r="32">
          <cell r="B32">
            <v>1143</v>
          </cell>
        </row>
        <row r="33">
          <cell r="B33">
            <v>1083</v>
          </cell>
        </row>
        <row r="34">
          <cell r="B34">
            <v>1144</v>
          </cell>
        </row>
        <row r="35">
          <cell r="B35">
            <v>1183</v>
          </cell>
        </row>
        <row r="36">
          <cell r="B36">
            <v>124</v>
          </cell>
        </row>
        <row r="37">
          <cell r="B37">
            <v>1134</v>
          </cell>
        </row>
        <row r="39">
          <cell r="B39">
            <v>1335</v>
          </cell>
        </row>
        <row r="40">
          <cell r="B40">
            <v>1499</v>
          </cell>
        </row>
        <row r="41">
          <cell r="B41">
            <v>1166</v>
          </cell>
        </row>
        <row r="42">
          <cell r="B42">
            <v>582</v>
          </cell>
        </row>
        <row r="43">
          <cell r="B43">
            <v>1044</v>
          </cell>
        </row>
        <row r="44">
          <cell r="B44">
            <v>128</v>
          </cell>
        </row>
        <row r="45">
          <cell r="B45">
            <v>57</v>
          </cell>
        </row>
        <row r="46">
          <cell r="B46">
            <v>896</v>
          </cell>
        </row>
        <row r="48">
          <cell r="B48">
            <v>1159</v>
          </cell>
        </row>
        <row r="49">
          <cell r="B49">
            <v>1446</v>
          </cell>
        </row>
        <row r="50">
          <cell r="B50">
            <v>1359</v>
          </cell>
        </row>
        <row r="51">
          <cell r="B51">
            <v>1162</v>
          </cell>
        </row>
        <row r="52">
          <cell r="B52">
            <v>1582</v>
          </cell>
        </row>
        <row r="53">
          <cell r="B53">
            <v>1076</v>
          </cell>
        </row>
        <row r="54">
          <cell r="B54">
            <v>1360</v>
          </cell>
        </row>
        <row r="55">
          <cell r="B55">
            <v>277</v>
          </cell>
        </row>
        <row r="57">
          <cell r="B57">
            <v>437</v>
          </cell>
        </row>
        <row r="58">
          <cell r="B58">
            <v>1592</v>
          </cell>
        </row>
        <row r="59">
          <cell r="B59">
            <v>934</v>
          </cell>
        </row>
        <row r="60">
          <cell r="B60">
            <v>1565</v>
          </cell>
        </row>
        <row r="61">
          <cell r="B61">
            <v>1334</v>
          </cell>
        </row>
        <row r="62">
          <cell r="B62">
            <v>1154</v>
          </cell>
        </row>
        <row r="63">
          <cell r="B63">
            <v>827</v>
          </cell>
        </row>
        <row r="64">
          <cell r="B64">
            <v>1827</v>
          </cell>
        </row>
        <row r="66">
          <cell r="B66">
            <v>978</v>
          </cell>
        </row>
        <row r="67">
          <cell r="B67">
            <v>1620</v>
          </cell>
        </row>
        <row r="68">
          <cell r="B68">
            <v>183</v>
          </cell>
        </row>
        <row r="69">
          <cell r="B69">
            <v>131</v>
          </cell>
        </row>
        <row r="70">
          <cell r="B70">
            <v>526</v>
          </cell>
        </row>
        <row r="71">
          <cell r="B71">
            <v>1183</v>
          </cell>
        </row>
        <row r="72">
          <cell r="B72">
            <v>481</v>
          </cell>
        </row>
        <row r="73">
          <cell r="B73">
            <v>1309</v>
          </cell>
        </row>
      </sheetData>
      <sheetData sheetId="25">
        <row r="3">
          <cell r="B3">
            <v>1978</v>
          </cell>
        </row>
        <row r="4">
          <cell r="B4">
            <v>890</v>
          </cell>
        </row>
        <row r="5">
          <cell r="B5">
            <v>1176</v>
          </cell>
        </row>
        <row r="6">
          <cell r="B6">
            <v>956</v>
          </cell>
        </row>
        <row r="7">
          <cell r="B7">
            <v>1262</v>
          </cell>
        </row>
        <row r="8">
          <cell r="B8">
            <v>1490</v>
          </cell>
        </row>
        <row r="9">
          <cell r="B9">
            <v>1234</v>
          </cell>
        </row>
        <row r="10">
          <cell r="B10">
            <v>1076</v>
          </cell>
        </row>
        <row r="12">
          <cell r="B12">
            <v>1733</v>
          </cell>
        </row>
        <row r="13">
          <cell r="B13">
            <v>1328</v>
          </cell>
        </row>
        <row r="14">
          <cell r="B14">
            <v>1197</v>
          </cell>
        </row>
        <row r="15">
          <cell r="B15">
            <v>524</v>
          </cell>
        </row>
        <row r="16">
          <cell r="B16">
            <v>547</v>
          </cell>
        </row>
        <row r="17">
          <cell r="B17">
            <v>936</v>
          </cell>
        </row>
        <row r="18">
          <cell r="B18">
            <v>969</v>
          </cell>
        </row>
        <row r="19">
          <cell r="B19">
            <v>1772</v>
          </cell>
        </row>
        <row r="21">
          <cell r="B21">
            <v>961</v>
          </cell>
        </row>
        <row r="22">
          <cell r="B22">
            <v>1328</v>
          </cell>
        </row>
        <row r="23">
          <cell r="B23">
            <v>1454</v>
          </cell>
        </row>
        <row r="24">
          <cell r="B24">
            <v>277</v>
          </cell>
        </row>
        <row r="25">
          <cell r="B25">
            <v>1439</v>
          </cell>
        </row>
        <row r="26">
          <cell r="B26">
            <v>1479</v>
          </cell>
        </row>
        <row r="27">
          <cell r="B27">
            <v>755</v>
          </cell>
        </row>
        <row r="28">
          <cell r="B28">
            <v>1264</v>
          </cell>
        </row>
        <row r="30">
          <cell r="B30">
            <v>1711</v>
          </cell>
        </row>
        <row r="31">
          <cell r="B31">
            <v>1355</v>
          </cell>
        </row>
        <row r="32">
          <cell r="B32">
            <v>1342</v>
          </cell>
        </row>
        <row r="33">
          <cell r="B33">
            <v>1161</v>
          </cell>
        </row>
        <row r="34">
          <cell r="B34">
            <v>1113</v>
          </cell>
        </row>
        <row r="35">
          <cell r="B35">
            <v>61</v>
          </cell>
        </row>
        <row r="36">
          <cell r="B36">
            <v>644</v>
          </cell>
        </row>
        <row r="37">
          <cell r="B37">
            <v>763</v>
          </cell>
        </row>
        <row r="39">
          <cell r="B39">
            <v>1014</v>
          </cell>
        </row>
        <row r="40">
          <cell r="B40">
            <v>1445</v>
          </cell>
        </row>
        <row r="41">
          <cell r="B41">
            <v>1474</v>
          </cell>
        </row>
        <row r="42">
          <cell r="B42">
            <v>680</v>
          </cell>
        </row>
        <row r="43">
          <cell r="B43">
            <v>1752</v>
          </cell>
        </row>
        <row r="44">
          <cell r="B44">
            <v>201</v>
          </cell>
        </row>
        <row r="45">
          <cell r="B45">
            <v>61</v>
          </cell>
        </row>
        <row r="46">
          <cell r="B46">
            <v>766</v>
          </cell>
        </row>
        <row r="48">
          <cell r="B48">
            <v>1027</v>
          </cell>
        </row>
        <row r="49">
          <cell r="B49">
            <v>899</v>
          </cell>
        </row>
        <row r="50">
          <cell r="B50">
            <v>1661</v>
          </cell>
        </row>
        <row r="51">
          <cell r="B51">
            <v>1150</v>
          </cell>
        </row>
        <row r="52">
          <cell r="B52">
            <v>1317</v>
          </cell>
        </row>
        <row r="53">
          <cell r="B53">
            <v>1397</v>
          </cell>
        </row>
        <row r="54">
          <cell r="B54">
            <v>372</v>
          </cell>
        </row>
        <row r="55">
          <cell r="B55">
            <v>974</v>
          </cell>
        </row>
        <row r="57">
          <cell r="B57">
            <v>998</v>
          </cell>
        </row>
        <row r="58">
          <cell r="B58">
            <v>1263</v>
          </cell>
        </row>
        <row r="59">
          <cell r="B59">
            <v>1164</v>
          </cell>
        </row>
        <row r="60">
          <cell r="B60">
            <v>1592</v>
          </cell>
        </row>
        <row r="61">
          <cell r="B61">
            <v>1644</v>
          </cell>
        </row>
        <row r="62">
          <cell r="B62">
            <v>988</v>
          </cell>
        </row>
        <row r="63">
          <cell r="B63">
            <v>951</v>
          </cell>
        </row>
        <row r="64">
          <cell r="B64">
            <v>1510</v>
          </cell>
        </row>
        <row r="66">
          <cell r="B66">
            <v>790</v>
          </cell>
        </row>
        <row r="67">
          <cell r="B67">
            <v>1436</v>
          </cell>
        </row>
        <row r="68">
          <cell r="B68">
            <v>1315</v>
          </cell>
        </row>
        <row r="69">
          <cell r="B69">
            <v>89</v>
          </cell>
        </row>
        <row r="70">
          <cell r="B70">
            <v>688</v>
          </cell>
        </row>
        <row r="71">
          <cell r="B71">
            <v>1162</v>
          </cell>
        </row>
        <row r="72">
          <cell r="B72">
            <v>1763</v>
          </cell>
        </row>
        <row r="73">
          <cell r="B73">
            <v>1634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Figuras Test Inducción (cSNC)"/>
      <sheetName val="Figuras Prueba de Preferencia"/>
      <sheetName val="Figuras y correlaciones rueda"/>
      <sheetName val="RESULTADOS"/>
      <sheetName val="COMP MÚLTIPLES"/>
    </sheetNames>
    <sheetDataSet>
      <sheetData sheetId="0">
        <row r="3">
          <cell r="AD3" t="str">
            <v>T</v>
          </cell>
          <cell r="AJ3" t="str">
            <v>POST 1-5</v>
          </cell>
        </row>
        <row r="12">
          <cell r="AD12">
            <v>14.341186510211916</v>
          </cell>
          <cell r="AJ12">
            <v>26.145891434362042</v>
          </cell>
        </row>
        <row r="13">
          <cell r="AD13">
            <v>2.2713307561504847</v>
          </cell>
          <cell r="AJ13">
            <v>5.5813658682777989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F125"/>
  <sheetViews>
    <sheetView topLeftCell="CI1" zoomScale="86" zoomScaleNormal="71" workbookViewId="0">
      <selection activeCell="DD45" sqref="DD45:DD46"/>
    </sheetView>
  </sheetViews>
  <sheetFormatPr baseColWidth="10" defaultColWidth="11.42578125" defaultRowHeight="15"/>
  <cols>
    <col min="1" max="1" width="16.85546875" style="3" customWidth="1"/>
    <col min="2" max="20" width="11.42578125" style="3"/>
    <col min="21" max="36" width="20.7109375" style="3" customWidth="1"/>
    <col min="37" max="37" width="17" style="3" customWidth="1"/>
    <col min="38" max="38" width="9.7109375" style="38" customWidth="1"/>
    <col min="39" max="73" width="11.42578125" style="3"/>
    <col min="74" max="74" width="17" style="3" customWidth="1"/>
    <col min="75" max="91" width="11.42578125" style="3"/>
    <col min="92" max="92" width="15.28515625" style="3" customWidth="1"/>
    <col min="93" max="108" width="14.28515625" style="3" customWidth="1"/>
    <col min="109" max="109" width="11.42578125" style="4"/>
    <col min="110" max="110" width="15.42578125" style="3" customWidth="1"/>
    <col min="111" max="16384" width="11.42578125" style="3"/>
  </cols>
  <sheetData>
    <row r="1" spans="1:126" ht="28.5" customHeight="1">
      <c r="A1" s="114" t="s">
        <v>0</v>
      </c>
      <c r="B1" s="110"/>
      <c r="C1" s="115" t="s">
        <v>1</v>
      </c>
      <c r="D1" s="110"/>
      <c r="E1" s="110"/>
      <c r="F1" s="110"/>
      <c r="G1" s="110"/>
      <c r="H1" s="110"/>
      <c r="I1" s="110"/>
      <c r="J1" s="110"/>
      <c r="K1" s="110"/>
      <c r="L1" s="110"/>
      <c r="M1" s="17"/>
      <c r="N1" s="95"/>
      <c r="O1" s="116" t="s">
        <v>2</v>
      </c>
      <c r="P1" s="110"/>
      <c r="Q1" s="110"/>
      <c r="R1" s="110"/>
      <c r="S1" s="110"/>
      <c r="U1" s="114" t="s">
        <v>84</v>
      </c>
      <c r="V1" s="110"/>
      <c r="DF1" s="5" t="s">
        <v>89</v>
      </c>
    </row>
    <row r="2" spans="1:126" ht="15.75">
      <c r="A2" s="6"/>
      <c r="B2" s="7"/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10" t="s">
        <v>92</v>
      </c>
      <c r="N2" s="10"/>
      <c r="O2" s="94">
        <v>11</v>
      </c>
      <c r="P2" s="94">
        <v>12</v>
      </c>
      <c r="Q2" s="94">
        <v>13</v>
      </c>
      <c r="R2" s="94">
        <v>14</v>
      </c>
      <c r="S2" s="94">
        <v>15</v>
      </c>
      <c r="U2" s="8" t="s">
        <v>3</v>
      </c>
      <c r="V2" s="8" t="s">
        <v>4</v>
      </c>
      <c r="W2" s="8" t="s">
        <v>5</v>
      </c>
      <c r="X2" s="8" t="s">
        <v>6</v>
      </c>
      <c r="Y2" s="8" t="s">
        <v>7</v>
      </c>
      <c r="Z2" s="8" t="s">
        <v>8</v>
      </c>
      <c r="AA2" s="8" t="s">
        <v>9</v>
      </c>
      <c r="AB2" s="8" t="s">
        <v>10</v>
      </c>
      <c r="AC2" s="8" t="s">
        <v>11</v>
      </c>
      <c r="AD2" s="8" t="s">
        <v>12</v>
      </c>
      <c r="AE2" s="8" t="s">
        <v>92</v>
      </c>
      <c r="AF2" s="94">
        <v>11</v>
      </c>
      <c r="AG2" s="94">
        <v>12</v>
      </c>
      <c r="AH2" s="94">
        <v>13</v>
      </c>
      <c r="AI2" s="94">
        <v>14</v>
      </c>
      <c r="AJ2" s="94">
        <v>15</v>
      </c>
      <c r="AK2" s="9" t="s">
        <v>98</v>
      </c>
      <c r="AL2" s="37"/>
      <c r="AM2" s="8" t="s">
        <v>3</v>
      </c>
      <c r="AN2" s="8" t="s">
        <v>4</v>
      </c>
      <c r="AO2" s="8" t="s">
        <v>5</v>
      </c>
      <c r="AP2" s="8" t="s">
        <v>6</v>
      </c>
      <c r="AQ2" s="8" t="s">
        <v>7</v>
      </c>
      <c r="AR2" s="8" t="s">
        <v>8</v>
      </c>
      <c r="AS2" s="8" t="s">
        <v>9</v>
      </c>
      <c r="AT2" s="8" t="s">
        <v>10</v>
      </c>
      <c r="AU2" s="8" t="s">
        <v>11</v>
      </c>
      <c r="AV2" s="8" t="s">
        <v>12</v>
      </c>
      <c r="AW2" s="8" t="s">
        <v>92</v>
      </c>
      <c r="AX2" s="94">
        <v>11</v>
      </c>
      <c r="AY2" s="94">
        <v>12</v>
      </c>
      <c r="AZ2" s="94">
        <v>13</v>
      </c>
      <c r="BA2" s="94">
        <v>14</v>
      </c>
      <c r="BB2" s="94">
        <v>15</v>
      </c>
      <c r="BC2" s="94"/>
      <c r="BD2" s="34"/>
      <c r="BE2" s="8" t="s">
        <v>3</v>
      </c>
      <c r="BF2" s="8" t="s">
        <v>4</v>
      </c>
      <c r="BG2" s="8" t="s">
        <v>5</v>
      </c>
      <c r="BH2" s="8" t="s">
        <v>6</v>
      </c>
      <c r="BI2" s="8" t="s">
        <v>7</v>
      </c>
      <c r="BJ2" s="8" t="s">
        <v>8</v>
      </c>
      <c r="BK2" s="8" t="s">
        <v>9</v>
      </c>
      <c r="BL2" s="8" t="s">
        <v>10</v>
      </c>
      <c r="BM2" s="8" t="s">
        <v>11</v>
      </c>
      <c r="BN2" s="8" t="s">
        <v>12</v>
      </c>
      <c r="BO2" s="8" t="s">
        <v>92</v>
      </c>
      <c r="BP2" s="94">
        <v>11</v>
      </c>
      <c r="BQ2" s="94">
        <v>12</v>
      </c>
      <c r="BR2" s="94">
        <v>13</v>
      </c>
      <c r="BS2" s="94">
        <v>14</v>
      </c>
      <c r="BT2" s="94">
        <v>15</v>
      </c>
      <c r="BU2" s="37"/>
      <c r="BV2" s="8" t="s">
        <v>3</v>
      </c>
      <c r="BW2" s="8" t="s">
        <v>4</v>
      </c>
      <c r="BX2" s="8" t="s">
        <v>5</v>
      </c>
      <c r="BY2" s="8" t="s">
        <v>6</v>
      </c>
      <c r="BZ2" s="8" t="s">
        <v>7</v>
      </c>
      <c r="CA2" s="8" t="s">
        <v>8</v>
      </c>
      <c r="CB2" s="8" t="s">
        <v>9</v>
      </c>
      <c r="CC2" s="8" t="s">
        <v>10</v>
      </c>
      <c r="CD2" s="8" t="s">
        <v>11</v>
      </c>
      <c r="CE2" s="8" t="s">
        <v>12</v>
      </c>
      <c r="CF2" s="8" t="s">
        <v>92</v>
      </c>
      <c r="CG2" s="8"/>
      <c r="CH2" s="94">
        <v>11</v>
      </c>
      <c r="CI2" s="94">
        <v>12</v>
      </c>
      <c r="CJ2" s="94">
        <v>13</v>
      </c>
      <c r="CK2" s="94">
        <v>14</v>
      </c>
      <c r="CL2" s="94">
        <v>15</v>
      </c>
      <c r="CN2" s="8" t="s">
        <v>3</v>
      </c>
      <c r="CO2" s="8" t="s">
        <v>4</v>
      </c>
      <c r="CP2" s="8" t="s">
        <v>5</v>
      </c>
      <c r="CQ2" s="8" t="s">
        <v>6</v>
      </c>
      <c r="CR2" s="8" t="s">
        <v>7</v>
      </c>
      <c r="CS2" s="8" t="s">
        <v>8</v>
      </c>
      <c r="CT2" s="8" t="s">
        <v>9</v>
      </c>
      <c r="CU2" s="8" t="s">
        <v>10</v>
      </c>
      <c r="CV2" s="8" t="s">
        <v>11</v>
      </c>
      <c r="CW2" s="8" t="s">
        <v>12</v>
      </c>
      <c r="CX2" s="8" t="s">
        <v>92</v>
      </c>
      <c r="CY2" s="94">
        <v>11</v>
      </c>
      <c r="CZ2" s="94">
        <v>12</v>
      </c>
      <c r="DA2" s="94">
        <v>13</v>
      </c>
      <c r="DB2" s="94">
        <v>14</v>
      </c>
      <c r="DC2" s="94">
        <v>15</v>
      </c>
      <c r="DD2" s="94"/>
      <c r="DF2" s="8" t="s">
        <v>3</v>
      </c>
      <c r="DG2" s="8" t="s">
        <v>4</v>
      </c>
      <c r="DH2" s="8" t="s">
        <v>5</v>
      </c>
      <c r="DI2" s="8" t="s">
        <v>6</v>
      </c>
      <c r="DJ2" s="8" t="s">
        <v>7</v>
      </c>
      <c r="DK2" s="8" t="s">
        <v>8</v>
      </c>
      <c r="DL2" s="8" t="s">
        <v>9</v>
      </c>
      <c r="DM2" s="8" t="s">
        <v>10</v>
      </c>
      <c r="DN2" s="8" t="s">
        <v>11</v>
      </c>
      <c r="DO2" s="8" t="s">
        <v>12</v>
      </c>
      <c r="DP2" s="32" t="s">
        <v>92</v>
      </c>
      <c r="DQ2" s="32"/>
      <c r="DR2" s="33" t="s">
        <v>13</v>
      </c>
      <c r="DS2" s="33" t="s">
        <v>14</v>
      </c>
      <c r="DT2" s="33" t="s">
        <v>15</v>
      </c>
      <c r="DU2" s="33" t="s">
        <v>16</v>
      </c>
      <c r="DV2" s="33" t="s">
        <v>17</v>
      </c>
    </row>
    <row r="3" spans="1:126" ht="15.75">
      <c r="A3" s="6"/>
      <c r="B3" s="7" t="s">
        <v>18</v>
      </c>
      <c r="C3" s="10" t="s">
        <v>19</v>
      </c>
      <c r="D3" s="10" t="s">
        <v>19</v>
      </c>
      <c r="E3" s="10" t="s">
        <v>19</v>
      </c>
      <c r="F3" s="10" t="s">
        <v>19</v>
      </c>
      <c r="G3" s="10" t="s">
        <v>19</v>
      </c>
      <c r="H3" s="10" t="s">
        <v>19</v>
      </c>
      <c r="I3" s="10" t="s">
        <v>19</v>
      </c>
      <c r="J3" s="10" t="s">
        <v>19</v>
      </c>
      <c r="K3" s="10" t="s">
        <v>19</v>
      </c>
      <c r="L3" s="10" t="s">
        <v>19</v>
      </c>
      <c r="M3" s="10" t="s">
        <v>92</v>
      </c>
      <c r="N3" s="10"/>
      <c r="O3" s="10" t="s">
        <v>19</v>
      </c>
      <c r="P3" s="10" t="s">
        <v>19</v>
      </c>
      <c r="Q3" s="10" t="s">
        <v>19</v>
      </c>
      <c r="R3" s="10" t="s">
        <v>19</v>
      </c>
      <c r="S3" s="10" t="s">
        <v>19</v>
      </c>
      <c r="U3" s="10" t="s">
        <v>85</v>
      </c>
      <c r="V3" s="10" t="s">
        <v>85</v>
      </c>
      <c r="W3" s="10" t="s">
        <v>85</v>
      </c>
      <c r="X3" s="10" t="s">
        <v>85</v>
      </c>
      <c r="Y3" s="10" t="s">
        <v>85</v>
      </c>
      <c r="Z3" s="10" t="s">
        <v>85</v>
      </c>
      <c r="AA3" s="10" t="s">
        <v>85</v>
      </c>
      <c r="AB3" s="10" t="s">
        <v>85</v>
      </c>
      <c r="AC3" s="10" t="s">
        <v>85</v>
      </c>
      <c r="AD3" s="10" t="s">
        <v>85</v>
      </c>
      <c r="AE3" s="10" t="s">
        <v>92</v>
      </c>
      <c r="AF3" s="10" t="s">
        <v>85</v>
      </c>
      <c r="AG3" s="10" t="s">
        <v>85</v>
      </c>
      <c r="AH3" s="10" t="s">
        <v>85</v>
      </c>
      <c r="AI3" s="10" t="s">
        <v>85</v>
      </c>
      <c r="AJ3" s="10" t="s">
        <v>85</v>
      </c>
      <c r="AK3" s="10" t="s">
        <v>160</v>
      </c>
      <c r="AL3" s="47"/>
      <c r="AM3" s="11" t="s">
        <v>86</v>
      </c>
      <c r="AN3" s="11" t="s">
        <v>86</v>
      </c>
      <c r="AO3" s="11" t="s">
        <v>86</v>
      </c>
      <c r="AP3" s="11" t="s">
        <v>86</v>
      </c>
      <c r="AQ3" s="11" t="s">
        <v>86</v>
      </c>
      <c r="AR3" s="11" t="s">
        <v>86</v>
      </c>
      <c r="AS3" s="11" t="s">
        <v>86</v>
      </c>
      <c r="AT3" s="11" t="s">
        <v>86</v>
      </c>
      <c r="AU3" s="11" t="s">
        <v>86</v>
      </c>
      <c r="AV3" s="11" t="s">
        <v>86</v>
      </c>
      <c r="AW3" s="11" t="s">
        <v>92</v>
      </c>
      <c r="AX3" s="11" t="s">
        <v>86</v>
      </c>
      <c r="AY3" s="11" t="s">
        <v>86</v>
      </c>
      <c r="AZ3" s="11" t="s">
        <v>86</v>
      </c>
      <c r="BA3" s="11" t="s">
        <v>86</v>
      </c>
      <c r="BB3" s="11" t="s">
        <v>86</v>
      </c>
      <c r="BC3" s="11" t="s">
        <v>174</v>
      </c>
      <c r="BD3" s="35"/>
      <c r="BE3" s="36" t="s">
        <v>93</v>
      </c>
      <c r="BF3" s="36" t="s">
        <v>93</v>
      </c>
      <c r="BG3" s="36" t="s">
        <v>93</v>
      </c>
      <c r="BH3" s="36" t="s">
        <v>93</v>
      </c>
      <c r="BI3" s="36" t="s">
        <v>93</v>
      </c>
      <c r="BJ3" s="36" t="s">
        <v>93</v>
      </c>
      <c r="BK3" s="36" t="s">
        <v>93</v>
      </c>
      <c r="BL3" s="36" t="s">
        <v>93</v>
      </c>
      <c r="BM3" s="36" t="s">
        <v>93</v>
      </c>
      <c r="BN3" s="36" t="s">
        <v>93</v>
      </c>
      <c r="BO3" s="36" t="s">
        <v>93</v>
      </c>
      <c r="BP3" s="36" t="s">
        <v>93</v>
      </c>
      <c r="BQ3" s="36" t="s">
        <v>93</v>
      </c>
      <c r="BR3" s="36" t="s">
        <v>93</v>
      </c>
      <c r="BS3" s="36" t="s">
        <v>93</v>
      </c>
      <c r="BT3" s="36" t="s">
        <v>93</v>
      </c>
      <c r="BU3" s="38"/>
      <c r="BV3" s="12" t="s">
        <v>87</v>
      </c>
      <c r="BW3" s="12" t="s">
        <v>87</v>
      </c>
      <c r="BX3" s="12" t="s">
        <v>87</v>
      </c>
      <c r="BY3" s="12" t="s">
        <v>87</v>
      </c>
      <c r="BZ3" s="12" t="s">
        <v>87</v>
      </c>
      <c r="CA3" s="12" t="s">
        <v>87</v>
      </c>
      <c r="CB3" s="12" t="s">
        <v>87</v>
      </c>
      <c r="CC3" s="12" t="s">
        <v>87</v>
      </c>
      <c r="CD3" s="12" t="s">
        <v>87</v>
      </c>
      <c r="CE3" s="12" t="s">
        <v>87</v>
      </c>
      <c r="CF3" s="12" t="s">
        <v>92</v>
      </c>
      <c r="CG3" s="12"/>
      <c r="CH3" s="12" t="s">
        <v>87</v>
      </c>
      <c r="CI3" s="12" t="s">
        <v>87</v>
      </c>
      <c r="CJ3" s="12" t="s">
        <v>87</v>
      </c>
      <c r="CK3" s="12" t="s">
        <v>87</v>
      </c>
      <c r="CL3" s="12" t="s">
        <v>87</v>
      </c>
      <c r="CM3" s="4"/>
      <c r="CN3" s="12" t="s">
        <v>88</v>
      </c>
      <c r="CO3" s="12" t="s">
        <v>88</v>
      </c>
      <c r="CP3" s="12" t="s">
        <v>88</v>
      </c>
      <c r="CQ3" s="12" t="s">
        <v>88</v>
      </c>
      <c r="CR3" s="12" t="s">
        <v>88</v>
      </c>
      <c r="CS3" s="12" t="s">
        <v>88</v>
      </c>
      <c r="CT3" s="12" t="s">
        <v>88</v>
      </c>
      <c r="CU3" s="12" t="s">
        <v>88</v>
      </c>
      <c r="CV3" s="12" t="s">
        <v>88</v>
      </c>
      <c r="CW3" s="12" t="s">
        <v>88</v>
      </c>
      <c r="CX3" s="12" t="s">
        <v>92</v>
      </c>
      <c r="CY3" s="12" t="s">
        <v>88</v>
      </c>
      <c r="CZ3" s="12" t="s">
        <v>88</v>
      </c>
      <c r="DA3" s="12" t="s">
        <v>88</v>
      </c>
      <c r="DB3" s="12" t="s">
        <v>88</v>
      </c>
      <c r="DC3" s="12" t="s">
        <v>88</v>
      </c>
      <c r="DD3" s="12" t="s">
        <v>170</v>
      </c>
    </row>
    <row r="4" spans="1:126" ht="15.75">
      <c r="A4" s="113" t="s">
        <v>161</v>
      </c>
      <c r="B4" s="13" t="s">
        <v>20</v>
      </c>
      <c r="C4" s="14">
        <f>'[1]PRE 1'!B3</f>
        <v>610</v>
      </c>
      <c r="D4" s="14">
        <f>'[1]PRE 2'!B3</f>
        <v>1075</v>
      </c>
      <c r="E4" s="14">
        <f>'[1]PRE 3'!B3</f>
        <v>1591</v>
      </c>
      <c r="F4" s="14">
        <f>'[1]PRE 4'!B3</f>
        <v>1641</v>
      </c>
      <c r="G4" s="14">
        <f>'[1]PRE 5'!B3</f>
        <v>1697</v>
      </c>
      <c r="H4" s="14">
        <f>'[1]PRE 6'!B3</f>
        <v>1236</v>
      </c>
      <c r="I4" s="14">
        <f>'[1]PRE 7'!B3</f>
        <v>1270</v>
      </c>
      <c r="J4" s="14">
        <f>'[1]PRE 8'!B3</f>
        <v>1456</v>
      </c>
      <c r="K4" s="14">
        <f>'[1]PRE 9'!B3</f>
        <v>1352</v>
      </c>
      <c r="L4" s="14">
        <f>'[1]PRE 10'!B3</f>
        <v>1206</v>
      </c>
      <c r="M4" s="14">
        <f>AVERAGE(J4:L4)</f>
        <v>1338</v>
      </c>
      <c r="N4" s="14"/>
      <c r="O4" s="14">
        <f>'[1]POST 1'!B3</f>
        <v>415</v>
      </c>
      <c r="P4" s="14">
        <f>'[1]POST 2'!B3</f>
        <v>1512</v>
      </c>
      <c r="Q4" s="14">
        <f>'[1]POST 3'!B3</f>
        <v>136</v>
      </c>
      <c r="R4" s="14">
        <f>'[1]POST 4'!B3</f>
        <v>1554</v>
      </c>
      <c r="S4" s="14">
        <f>'[1]POST 5'!B3</f>
        <v>1978</v>
      </c>
      <c r="T4" s="4"/>
      <c r="U4" s="15">
        <v>15.255474452554761</v>
      </c>
      <c r="V4" s="15">
        <v>16.826568265682692</v>
      </c>
      <c r="W4" s="15">
        <v>10.748175182481779</v>
      </c>
      <c r="X4" s="15">
        <v>15.833333333333361</v>
      </c>
      <c r="Y4" s="15">
        <v>9.8392857142857313</v>
      </c>
      <c r="Z4" s="15">
        <v>12.258064516129012</v>
      </c>
      <c r="AA4" s="15">
        <v>20.549645390070953</v>
      </c>
      <c r="AB4" s="15">
        <v>12.08480565371023</v>
      </c>
      <c r="AC4" s="15">
        <v>12.508896797152985</v>
      </c>
      <c r="AD4" s="15">
        <v>13.910714285714263</v>
      </c>
      <c r="AE4" s="15">
        <f>AVERAGE(AB4:AD4)</f>
        <v>12.834805578859161</v>
      </c>
      <c r="AF4" s="15">
        <v>17.517730496453861</v>
      </c>
      <c r="AG4" s="15">
        <v>125.64516129032259</v>
      </c>
      <c r="AH4" s="15">
        <v>33.807829181494661</v>
      </c>
      <c r="AI4" s="15">
        <v>117.05357142857142</v>
      </c>
      <c r="AJ4" s="15">
        <v>25.446428571428569</v>
      </c>
      <c r="AK4" s="16">
        <f>AVERAGE(AF4:AJ4)</f>
        <v>63.894144193654213</v>
      </c>
      <c r="AL4" s="40"/>
      <c r="AM4" s="15">
        <v>14.963503649635015</v>
      </c>
      <c r="AN4" s="15">
        <v>16.605166051660515</v>
      </c>
      <c r="AO4" s="15">
        <v>10.218978102189769</v>
      </c>
      <c r="AP4" s="15">
        <v>24.637681159420225</v>
      </c>
      <c r="AQ4" s="15">
        <v>8.928571428571427</v>
      </c>
      <c r="AR4" s="15">
        <v>13.620071684587751</v>
      </c>
      <c r="AS4" s="15">
        <v>25.531914893616982</v>
      </c>
      <c r="AT4" s="15">
        <v>15.194346289752591</v>
      </c>
      <c r="AU4" s="15">
        <v>18.505338078291874</v>
      </c>
      <c r="AV4" s="15">
        <v>13.928571428571448</v>
      </c>
      <c r="AW4" s="15">
        <f>AVERAGE(AT4:AV4)</f>
        <v>15.87608526553864</v>
      </c>
      <c r="AX4" s="15">
        <v>4.9645390070922195</v>
      </c>
      <c r="AY4" s="15">
        <v>8.2437275985662968</v>
      </c>
      <c r="AZ4" s="15">
        <v>10.676156583629892</v>
      </c>
      <c r="BA4" s="15">
        <v>10.000000000000039</v>
      </c>
      <c r="BB4" s="15">
        <v>9.2857142857142652</v>
      </c>
      <c r="BC4" s="15">
        <f>AVERAGE(AX4:BB4)</f>
        <v>8.6340274950005416</v>
      </c>
      <c r="BD4" s="15"/>
      <c r="BE4" s="15">
        <f t="shared" ref="BE4:BN4" si="0">SUM(U4,AM4)</f>
        <v>30.218978102189777</v>
      </c>
      <c r="BF4" s="15">
        <f t="shared" si="0"/>
        <v>33.431734317343206</v>
      </c>
      <c r="BG4" s="15">
        <f t="shared" si="0"/>
        <v>20.967153284671546</v>
      </c>
      <c r="BH4" s="15">
        <f t="shared" si="0"/>
        <v>40.471014492753582</v>
      </c>
      <c r="BI4" s="15">
        <f t="shared" si="0"/>
        <v>18.76785714285716</v>
      </c>
      <c r="BJ4" s="15">
        <f t="shared" si="0"/>
        <v>25.878136200716764</v>
      </c>
      <c r="BK4" s="15">
        <f t="shared" si="0"/>
        <v>46.081560283687935</v>
      </c>
      <c r="BL4" s="15">
        <f t="shared" si="0"/>
        <v>27.279151943462821</v>
      </c>
      <c r="BM4" s="15">
        <f t="shared" si="0"/>
        <v>31.01423487544486</v>
      </c>
      <c r="BN4" s="15">
        <f t="shared" si="0"/>
        <v>27.839285714285712</v>
      </c>
      <c r="BO4" s="15">
        <f>AVERAGE(BL4:BN4)</f>
        <v>28.710890844397795</v>
      </c>
      <c r="BP4" s="15">
        <f t="shared" ref="BP4:BT11" si="1">SUM(AF4,AX4)</f>
        <v>22.482269503546082</v>
      </c>
      <c r="BQ4" s="15">
        <f t="shared" si="1"/>
        <v>133.88888888888889</v>
      </c>
      <c r="BR4" s="15">
        <f t="shared" si="1"/>
        <v>44.483985765124551</v>
      </c>
      <c r="BS4" s="15">
        <f t="shared" si="1"/>
        <v>127.05357142857146</v>
      </c>
      <c r="BT4" s="15">
        <f t="shared" si="1"/>
        <v>34.732142857142833</v>
      </c>
      <c r="BU4" s="16"/>
      <c r="BV4" s="15">
        <f t="shared" ref="BV4:CE5" si="2">U4/(U4+AM4)</f>
        <v>0.50483091787439671</v>
      </c>
      <c r="BW4" s="15">
        <f t="shared" si="2"/>
        <v>0.50331125827814627</v>
      </c>
      <c r="BX4" s="15">
        <f t="shared" si="2"/>
        <v>0.51261966927763369</v>
      </c>
      <c r="BY4" s="15">
        <f t="shared" si="2"/>
        <v>0.39122649955237349</v>
      </c>
      <c r="BZ4" s="15">
        <f t="shared" si="2"/>
        <v>0.52426260704091387</v>
      </c>
      <c r="CA4" s="15">
        <f t="shared" si="2"/>
        <v>0.47368421052631654</v>
      </c>
      <c r="CB4" s="15">
        <f t="shared" si="2"/>
        <v>0.44594074644093956</v>
      </c>
      <c r="CC4" s="15">
        <f t="shared" si="2"/>
        <v>0.44300518134715089</v>
      </c>
      <c r="CD4" s="15">
        <f t="shared" si="2"/>
        <v>0.40332759609867891</v>
      </c>
      <c r="CE4" s="15">
        <f t="shared" si="2"/>
        <v>0.49967928159076258</v>
      </c>
      <c r="CF4" s="15">
        <f>AVERAGE(CC4:CE4)</f>
        <v>0.44867068634553081</v>
      </c>
      <c r="CG4" s="15"/>
      <c r="CH4" s="15">
        <f t="shared" ref="CH4:CL11" si="3">AF4/(AF4+AX4)</f>
        <v>0.77917981072555087</v>
      </c>
      <c r="CI4" s="15">
        <f t="shared" si="3"/>
        <v>0.93842859055012728</v>
      </c>
      <c r="CJ4" s="15">
        <f t="shared" si="3"/>
        <v>0.76</v>
      </c>
      <c r="CK4" s="15">
        <f t="shared" si="3"/>
        <v>0.92129304286718172</v>
      </c>
      <c r="CL4" s="15">
        <f t="shared" si="3"/>
        <v>0.73264781491002617</v>
      </c>
      <c r="CM4" s="4"/>
      <c r="CN4" s="15">
        <v>4.1109489051094936</v>
      </c>
      <c r="CO4" s="15">
        <v>4.5343173431734423</v>
      </c>
      <c r="CP4" s="15">
        <v>2.8963503649635114</v>
      </c>
      <c r="CQ4" s="15">
        <v>4.2666666666666746</v>
      </c>
      <c r="CR4" s="15">
        <v>2.6514285714285766</v>
      </c>
      <c r="CS4" s="15">
        <v>3.3032258064516071</v>
      </c>
      <c r="CT4" s="15">
        <v>5.5375886524822784</v>
      </c>
      <c r="CU4" s="15">
        <v>3.2565371024734935</v>
      </c>
      <c r="CV4" s="15">
        <v>3.3708185053380677</v>
      </c>
      <c r="CW4" s="15">
        <v>3.7485714285714229</v>
      </c>
      <c r="CX4" s="15">
        <f>AVERAGE(CU4:CW4)</f>
        <v>3.4586423454609942</v>
      </c>
      <c r="CY4" s="15">
        <v>4.7205673758865148</v>
      </c>
      <c r="CZ4" s="15">
        <v>33.858064516129041</v>
      </c>
      <c r="DA4" s="15">
        <v>9.110320284697508</v>
      </c>
      <c r="DB4" s="15">
        <v>31.542857142857141</v>
      </c>
      <c r="DC4" s="15">
        <v>6.8571428571428559</v>
      </c>
      <c r="DD4" s="15">
        <f>AVERAGE(CY4:DC4)</f>
        <v>17.217790435342614</v>
      </c>
    </row>
    <row r="5" spans="1:126" ht="15.75">
      <c r="A5" s="110"/>
      <c r="B5" s="13" t="s">
        <v>21</v>
      </c>
      <c r="C5" s="14">
        <f>'[1]PRE 1'!B4</f>
        <v>511</v>
      </c>
      <c r="D5" s="14">
        <f>'[1]PRE 2'!B4</f>
        <v>1253</v>
      </c>
      <c r="E5" s="14">
        <f>'[1]PRE 3'!B4</f>
        <v>1030</v>
      </c>
      <c r="F5" s="14">
        <f>'[1]PRE 4'!B4</f>
        <v>1193</v>
      </c>
      <c r="G5" s="14">
        <f>'[1]PRE 5'!B4</f>
        <v>1438</v>
      </c>
      <c r="H5" s="14">
        <f>'[1]PRE 6'!B4</f>
        <v>1402</v>
      </c>
      <c r="I5" s="14">
        <f>'[1]PRE 7'!B4</f>
        <v>1390</v>
      </c>
      <c r="J5" s="14">
        <f>'[1]PRE 8'!B4</f>
        <v>1191</v>
      </c>
      <c r="K5" s="14">
        <f>'[1]PRE 9'!B4</f>
        <v>979</v>
      </c>
      <c r="L5" s="14">
        <f>'[1]PRE 10'!B4</f>
        <v>1101</v>
      </c>
      <c r="M5" s="14">
        <f t="shared" ref="M5:M11" si="4">AVERAGE(J5:L5)</f>
        <v>1090.3333333333333</v>
      </c>
      <c r="N5" s="14"/>
      <c r="O5" s="14">
        <f>'[1]POST 1'!B4</f>
        <v>747</v>
      </c>
      <c r="P5" s="14">
        <f>'[1]POST 2'!B4</f>
        <v>463</v>
      </c>
      <c r="Q5" s="14">
        <f>'[1]POST 3'!B4</f>
        <v>284</v>
      </c>
      <c r="R5" s="14">
        <f>'[1]POST 4'!B4</f>
        <v>982</v>
      </c>
      <c r="S5" s="14">
        <f>'[1]POST 5'!B4</f>
        <v>890</v>
      </c>
      <c r="T5" s="4"/>
      <c r="U5" s="15">
        <v>11.875000000000036</v>
      </c>
      <c r="V5" s="15">
        <v>9.6875000000000711</v>
      </c>
      <c r="W5" s="15">
        <v>12.037671232876676</v>
      </c>
      <c r="X5" s="15">
        <v>12.646103896103877</v>
      </c>
      <c r="Y5" s="15">
        <v>11.875000000000018</v>
      </c>
      <c r="Z5" s="15">
        <v>27.320261437908488</v>
      </c>
      <c r="AA5" s="15">
        <v>16.573208722741459</v>
      </c>
      <c r="AB5" s="15">
        <v>12.822085889570568</v>
      </c>
      <c r="AC5" s="15">
        <v>35.443425076452606</v>
      </c>
      <c r="AD5" s="15">
        <v>19.969969969969966</v>
      </c>
      <c r="AE5" s="15">
        <f t="shared" ref="AE5:AE11" si="5">AVERAGE(AB5:AD5)</f>
        <v>22.745160311997711</v>
      </c>
      <c r="AF5" s="15">
        <v>23.750000000000007</v>
      </c>
      <c r="AG5" s="15">
        <v>17.988165680473386</v>
      </c>
      <c r="AH5" s="15">
        <v>18.012232415902147</v>
      </c>
      <c r="AI5" s="15">
        <v>14.999999999999982</v>
      </c>
      <c r="AJ5" s="15">
        <v>14.861963190184072</v>
      </c>
      <c r="AK5" s="16">
        <f t="shared" ref="AK5:AK11" si="6">AVERAGE(AF5:AJ5)</f>
        <v>17.922472257311917</v>
      </c>
      <c r="AL5" s="40"/>
      <c r="AM5" s="15">
        <v>7.8947368421052824</v>
      </c>
      <c r="AN5" s="15">
        <v>10.52631578947374</v>
      </c>
      <c r="AO5" s="15">
        <v>10.958904109589101</v>
      </c>
      <c r="AP5" s="15">
        <v>29.545454545454529</v>
      </c>
      <c r="AQ5" s="15">
        <v>10.897435897435916</v>
      </c>
      <c r="AR5" s="15">
        <v>8.1699346405228752</v>
      </c>
      <c r="AS5" s="15">
        <v>6.8535825545170983</v>
      </c>
      <c r="AT5" s="15">
        <v>15.337423312883436</v>
      </c>
      <c r="AU5" s="15">
        <v>9.7859327217125909</v>
      </c>
      <c r="AV5" s="15">
        <v>6.6066066066065723</v>
      </c>
      <c r="AW5" s="15">
        <f t="shared" ref="AW5:AW11" si="7">AVERAGE(AT5:AV5)</f>
        <v>10.5766542137342</v>
      </c>
      <c r="AX5" s="15">
        <v>9.7560975609756611</v>
      </c>
      <c r="AY5" s="15">
        <v>10.946745562130227</v>
      </c>
      <c r="AZ5" s="15">
        <v>11.620795107033674</v>
      </c>
      <c r="BA5" s="15">
        <v>11.455108359133092</v>
      </c>
      <c r="BB5" s="15">
        <v>9.5092024539877116</v>
      </c>
      <c r="BC5" s="15">
        <f t="shared" ref="BC5:BC11" si="8">AVERAGE(AX5:BB5)</f>
        <v>10.657589808652073</v>
      </c>
      <c r="BD5" s="15"/>
      <c r="BE5" s="15">
        <f t="shared" ref="BE5:BE11" si="9">SUM(U5,AM5)</f>
        <v>19.769736842105317</v>
      </c>
      <c r="BF5" s="15">
        <f t="shared" ref="BF5:BN11" si="10">SUM(V5,AN5)</f>
        <v>20.213815789473813</v>
      </c>
      <c r="BG5" s="15">
        <f t="shared" si="10"/>
        <v>22.996575342465775</v>
      </c>
      <c r="BH5" s="15">
        <f t="shared" si="10"/>
        <v>42.191558441558406</v>
      </c>
      <c r="BI5" s="15">
        <f t="shared" si="10"/>
        <v>22.772435897435933</v>
      </c>
      <c r="BJ5" s="15">
        <f t="shared" si="10"/>
        <v>35.490196078431367</v>
      </c>
      <c r="BK5" s="15">
        <f t="shared" si="10"/>
        <v>23.426791277258559</v>
      </c>
      <c r="BL5" s="15">
        <f t="shared" si="10"/>
        <v>28.159509202454004</v>
      </c>
      <c r="BM5" s="15">
        <f t="shared" si="10"/>
        <v>45.229357798165196</v>
      </c>
      <c r="BN5" s="15">
        <f t="shared" si="10"/>
        <v>26.576576576576539</v>
      </c>
      <c r="BO5" s="15">
        <f t="shared" ref="BO5:BO11" si="11">AVERAGE(BL5:BN5)</f>
        <v>33.321814525731916</v>
      </c>
      <c r="BP5" s="15">
        <f t="shared" si="1"/>
        <v>33.506097560975668</v>
      </c>
      <c r="BQ5" s="15">
        <f t="shared" si="1"/>
        <v>28.934911242603611</v>
      </c>
      <c r="BR5" s="15">
        <f t="shared" si="1"/>
        <v>29.633027522935819</v>
      </c>
      <c r="BS5" s="15">
        <f t="shared" si="1"/>
        <v>26.455108359133074</v>
      </c>
      <c r="BT5" s="15">
        <f t="shared" si="1"/>
        <v>24.371165644171782</v>
      </c>
      <c r="BU5" s="16"/>
      <c r="BV5" s="15">
        <f t="shared" si="2"/>
        <v>0.60066555740432626</v>
      </c>
      <c r="BW5" s="15">
        <f t="shared" si="2"/>
        <v>0.47925142392188819</v>
      </c>
      <c r="BX5" s="15">
        <f t="shared" si="2"/>
        <v>0.52345495160089139</v>
      </c>
      <c r="BY5" s="15">
        <f t="shared" si="2"/>
        <v>0.29973066564063083</v>
      </c>
      <c r="BZ5" s="15">
        <f t="shared" si="2"/>
        <v>0.52146375791695987</v>
      </c>
      <c r="CA5" s="15">
        <f t="shared" si="2"/>
        <v>0.76979742173112331</v>
      </c>
      <c r="CB5" s="15">
        <f t="shared" si="2"/>
        <v>0.70744680851063968</v>
      </c>
      <c r="CC5" s="15">
        <f t="shared" si="2"/>
        <v>0.45533769063180857</v>
      </c>
      <c r="CD5" s="15">
        <f t="shared" si="2"/>
        <v>0.78363759296822089</v>
      </c>
      <c r="CE5" s="15">
        <f t="shared" si="2"/>
        <v>0.75141242937853203</v>
      </c>
      <c r="CF5" s="15">
        <f t="shared" ref="CF5:CF11" si="12">AVERAGE(CC5:CE5)</f>
        <v>0.66346257099285377</v>
      </c>
      <c r="CG5" s="15"/>
      <c r="CH5" s="15">
        <f t="shared" si="3"/>
        <v>0.70882620564149124</v>
      </c>
      <c r="CI5" s="15">
        <f t="shared" si="3"/>
        <v>0.62167689161554107</v>
      </c>
      <c r="CJ5" s="15">
        <f t="shared" si="3"/>
        <v>0.60784313725490136</v>
      </c>
      <c r="CK5" s="15">
        <f t="shared" si="3"/>
        <v>0.56699824458747849</v>
      </c>
      <c r="CL5" s="15">
        <f t="shared" si="3"/>
        <v>0.60981749528005125</v>
      </c>
      <c r="CM5" s="4"/>
      <c r="CN5" s="15">
        <v>3.2000000000000095</v>
      </c>
      <c r="CO5" s="15">
        <v>2.6105263157894929</v>
      </c>
      <c r="CP5" s="15">
        <v>3.2438356164383468</v>
      </c>
      <c r="CQ5" s="15">
        <v>3.4077922077922032</v>
      </c>
      <c r="CR5" s="15">
        <v>3.2000000000000046</v>
      </c>
      <c r="CS5" s="15">
        <v>7.3620915032679717</v>
      </c>
      <c r="CT5" s="15">
        <v>4.4660436137071722</v>
      </c>
      <c r="CU5" s="15">
        <v>3.4552147239263844</v>
      </c>
      <c r="CV5" s="15">
        <v>9.5510703363914384</v>
      </c>
      <c r="CW5" s="15">
        <v>5.3813813813813809</v>
      </c>
      <c r="CX5" s="15">
        <f t="shared" ref="CX5:CX11" si="13">AVERAGE(CU5:CW5)</f>
        <v>6.1292221472330679</v>
      </c>
      <c r="CY5" s="15">
        <v>6.4000000000000012</v>
      </c>
      <c r="CZ5" s="15">
        <v>4.8473372781065125</v>
      </c>
      <c r="DA5" s="15">
        <v>4.8538226299694216</v>
      </c>
      <c r="DB5" s="15">
        <v>4.0421052631578904</v>
      </c>
      <c r="DC5" s="15">
        <v>4.0049079754601298</v>
      </c>
      <c r="DD5" s="15">
        <f t="shared" ref="DD5:DD11" si="14">AVERAGE(CY5:DC5)</f>
        <v>4.8296346293387913</v>
      </c>
    </row>
    <row r="6" spans="1:126" ht="15.75">
      <c r="A6" s="110"/>
      <c r="B6" s="13" t="s">
        <v>22</v>
      </c>
      <c r="C6" s="14">
        <f>'[1]PRE 1'!B5</f>
        <v>205</v>
      </c>
      <c r="D6" s="14">
        <f>'[1]PRE 2'!B5</f>
        <v>777</v>
      </c>
      <c r="E6" s="14">
        <f>'[1]PRE 3'!B5</f>
        <v>1330</v>
      </c>
      <c r="F6" s="14">
        <f>'[1]PRE 4'!B5</f>
        <v>1251</v>
      </c>
      <c r="G6" s="14">
        <f>'[1]PRE 5'!B5</f>
        <v>1001</v>
      </c>
      <c r="H6" s="14">
        <f>'[1]PRE 6'!B5</f>
        <v>1225</v>
      </c>
      <c r="I6" s="14">
        <f>'[1]PRE 7'!B5</f>
        <v>1480</v>
      </c>
      <c r="J6" s="14">
        <f>'[1]PRE 8'!B5</f>
        <v>923</v>
      </c>
      <c r="K6" s="14">
        <f>'[1]PRE 9'!B5</f>
        <v>1743</v>
      </c>
      <c r="L6" s="14">
        <f>'[1]PRE 10'!B5</f>
        <v>596</v>
      </c>
      <c r="M6" s="14">
        <f t="shared" si="4"/>
        <v>1087.3333333333333</v>
      </c>
      <c r="N6" s="14"/>
      <c r="O6" s="14">
        <f>'[1]POST 1'!B5</f>
        <v>886</v>
      </c>
      <c r="P6" s="14">
        <f>'[1]POST 2'!B5</f>
        <v>124</v>
      </c>
      <c r="Q6" s="14">
        <f>'[1]POST 3'!B5</f>
        <v>1279</v>
      </c>
      <c r="R6" s="14">
        <f>'[1]POST 4'!B5</f>
        <v>848</v>
      </c>
      <c r="S6" s="14">
        <f>'[1]POST 5'!B5</f>
        <v>1176</v>
      </c>
      <c r="T6" s="4"/>
      <c r="U6" s="15">
        <v>14.215328467153263</v>
      </c>
      <c r="V6" s="15">
        <v>14.285714285714285</v>
      </c>
      <c r="W6" s="15">
        <v>16.066176470588214</v>
      </c>
      <c r="X6" s="15">
        <v>17.113970588235315</v>
      </c>
      <c r="Y6" s="15">
        <v>14.112318840579688</v>
      </c>
      <c r="Z6" s="15">
        <v>14.163636363636341</v>
      </c>
      <c r="AA6" s="15">
        <v>15.719424460431682</v>
      </c>
      <c r="AB6" s="15">
        <v>14.562043795620445</v>
      </c>
      <c r="AC6" s="15">
        <v>13.718411552346568</v>
      </c>
      <c r="AD6" s="15">
        <v>15.489130434782657</v>
      </c>
      <c r="AE6" s="15">
        <f t="shared" si="5"/>
        <v>14.589861927583224</v>
      </c>
      <c r="AF6" s="15">
        <v>15.946428571428626</v>
      </c>
      <c r="AG6" s="15">
        <v>24.946043165467614</v>
      </c>
      <c r="AH6" s="15">
        <v>17.769784172661929</v>
      </c>
      <c r="AI6" s="15">
        <v>15.035971223021599</v>
      </c>
      <c r="AJ6" s="15">
        <v>13.910714285714263</v>
      </c>
      <c r="AK6" s="16">
        <f t="shared" si="6"/>
        <v>17.521788283658807</v>
      </c>
      <c r="AL6" s="40"/>
      <c r="AM6" s="15">
        <v>16.78832116788319</v>
      </c>
      <c r="AN6" s="15">
        <v>13.533834586466144</v>
      </c>
      <c r="AO6" s="15">
        <v>17.279411764705944</v>
      </c>
      <c r="AP6" s="15">
        <v>14.338235294117666</v>
      </c>
      <c r="AQ6" s="15">
        <v>14.130434782608715</v>
      </c>
      <c r="AR6" s="15">
        <v>11.636363636363697</v>
      </c>
      <c r="AS6" s="15">
        <v>13.30935251798557</v>
      </c>
      <c r="AT6" s="15">
        <v>11.313868613138665</v>
      </c>
      <c r="AU6" s="15">
        <v>11.19133574007218</v>
      </c>
      <c r="AV6" s="15">
        <v>15.217391304347784</v>
      </c>
      <c r="AW6" s="15">
        <f t="shared" si="7"/>
        <v>12.574198552519542</v>
      </c>
      <c r="AX6" s="15">
        <v>13.57142857142861</v>
      </c>
      <c r="AY6" s="15">
        <v>11.870503597122239</v>
      </c>
      <c r="AZ6" s="15">
        <v>15.107913669064706</v>
      </c>
      <c r="BA6" s="15">
        <v>11.870503597122342</v>
      </c>
      <c r="BB6" s="15">
        <v>12.499999999999998</v>
      </c>
      <c r="BC6" s="15">
        <f t="shared" si="8"/>
        <v>12.98406988694758</v>
      </c>
      <c r="BD6" s="15"/>
      <c r="BE6" s="15">
        <f t="shared" si="9"/>
        <v>31.003649635036453</v>
      </c>
      <c r="BF6" s="15">
        <f t="shared" si="10"/>
        <v>27.819548872180427</v>
      </c>
      <c r="BG6" s="15">
        <f t="shared" si="10"/>
        <v>33.345588235294159</v>
      </c>
      <c r="BH6" s="15">
        <f t="shared" si="10"/>
        <v>31.452205882352981</v>
      </c>
      <c r="BI6" s="15">
        <f t="shared" si="10"/>
        <v>28.242753623188403</v>
      </c>
      <c r="BJ6" s="15">
        <f t="shared" si="10"/>
        <v>25.80000000000004</v>
      </c>
      <c r="BK6" s="15">
        <f t="shared" si="10"/>
        <v>29.028776978417252</v>
      </c>
      <c r="BL6" s="15">
        <f t="shared" si="10"/>
        <v>25.87591240875911</v>
      </c>
      <c r="BM6" s="15">
        <f t="shared" si="10"/>
        <v>24.90974729241875</v>
      </c>
      <c r="BN6" s="15">
        <f t="shared" si="10"/>
        <v>30.706521739130441</v>
      </c>
      <c r="BO6" s="15">
        <f t="shared" si="11"/>
        <v>27.164060480102766</v>
      </c>
      <c r="BP6" s="15">
        <f t="shared" si="1"/>
        <v>29.517857142857238</v>
      </c>
      <c r="BQ6" s="15">
        <f t="shared" si="1"/>
        <v>36.816546762589851</v>
      </c>
      <c r="BR6" s="15">
        <f t="shared" si="1"/>
        <v>32.877697841726636</v>
      </c>
      <c r="BS6" s="15">
        <f t="shared" si="1"/>
        <v>26.906474820143941</v>
      </c>
      <c r="BT6" s="15">
        <f t="shared" si="1"/>
        <v>26.410714285714263</v>
      </c>
      <c r="BU6" s="16"/>
      <c r="BV6" s="15">
        <f t="shared" ref="BV6:BV88" si="15">U6/(U6+AM6)</f>
        <v>0.45850500294290752</v>
      </c>
      <c r="BW6" s="15">
        <f t="shared" ref="BW6:CE11" si="16">V6/(V6+AN6)</f>
        <v>0.51351351351351393</v>
      </c>
      <c r="BX6" s="15">
        <f t="shared" si="16"/>
        <v>0.48180815876515865</v>
      </c>
      <c r="BY6" s="15">
        <f t="shared" si="16"/>
        <v>0.5441262419637638</v>
      </c>
      <c r="BZ6" s="15">
        <f t="shared" si="16"/>
        <v>0.49967928159076258</v>
      </c>
      <c r="CA6" s="15">
        <f t="shared" si="16"/>
        <v>0.54897815362931468</v>
      </c>
      <c r="CB6" s="15">
        <f t="shared" si="16"/>
        <v>0.54151177199504463</v>
      </c>
      <c r="CC6" s="15">
        <f t="shared" si="16"/>
        <v>0.56276445698166488</v>
      </c>
      <c r="CD6" s="15">
        <f t="shared" si="16"/>
        <v>0.55072463768115987</v>
      </c>
      <c r="CE6" s="15">
        <f t="shared" si="16"/>
        <v>0.5044247787610634</v>
      </c>
      <c r="CF6" s="15">
        <f t="shared" si="12"/>
        <v>0.53930462447462935</v>
      </c>
      <c r="CG6" s="15"/>
      <c r="CH6" s="15">
        <f t="shared" si="3"/>
        <v>0.54022988505747138</v>
      </c>
      <c r="CI6" s="15">
        <f t="shared" si="3"/>
        <v>0.6775769418661467</v>
      </c>
      <c r="CJ6" s="15">
        <f t="shared" si="3"/>
        <v>0.54048140043763826</v>
      </c>
      <c r="CK6" s="15">
        <f t="shared" si="3"/>
        <v>0.55882352941176416</v>
      </c>
      <c r="CL6" s="15">
        <f t="shared" si="3"/>
        <v>0.52670723461798474</v>
      </c>
      <c r="CM6" s="4"/>
      <c r="CN6" s="15">
        <v>3.8306569343065635</v>
      </c>
      <c r="CO6" s="15">
        <v>3.8496240601503757</v>
      </c>
      <c r="CP6" s="15">
        <v>4.3294117647058767</v>
      </c>
      <c r="CQ6" s="15">
        <v>4.6117647058823579</v>
      </c>
      <c r="CR6" s="15">
        <v>3.802898550724632</v>
      </c>
      <c r="CS6" s="15">
        <v>3.8167272727272672</v>
      </c>
      <c r="CT6" s="15">
        <v>4.2359712230215907</v>
      </c>
      <c r="CU6" s="15">
        <v>3.9240875912408786</v>
      </c>
      <c r="CV6" s="15">
        <v>3.6967509025270755</v>
      </c>
      <c r="CW6" s="15">
        <v>4.1739130434782741</v>
      </c>
      <c r="CX6" s="15">
        <f t="shared" si="13"/>
        <v>3.9315838457487424</v>
      </c>
      <c r="CY6" s="15">
        <v>4.2971428571428731</v>
      </c>
      <c r="CZ6" s="15">
        <v>6.7223021582733784</v>
      </c>
      <c r="DA6" s="15">
        <v>4.7884892086331092</v>
      </c>
      <c r="DB6" s="15">
        <v>4.0517985611510836</v>
      </c>
      <c r="DC6" s="15">
        <v>3.7485714285714229</v>
      </c>
      <c r="DD6" s="15">
        <f t="shared" si="14"/>
        <v>4.7216608427543738</v>
      </c>
    </row>
    <row r="7" spans="1:126" ht="15.75">
      <c r="A7" s="110"/>
      <c r="B7" s="13" t="s">
        <v>23</v>
      </c>
      <c r="C7" s="14">
        <f>'[1]PRE 1'!B6</f>
        <v>0</v>
      </c>
      <c r="D7" s="14">
        <f>'[1]PRE 2'!B6</f>
        <v>71</v>
      </c>
      <c r="E7" s="14">
        <f>'[1]PRE 3'!B6</f>
        <v>509</v>
      </c>
      <c r="F7" s="14">
        <f>'[1]PRE 4'!B6</f>
        <v>678</v>
      </c>
      <c r="G7" s="14">
        <f>'[1]PRE 5'!B6</f>
        <v>1113</v>
      </c>
      <c r="H7" s="14">
        <f>'[1]PRE 6'!B6</f>
        <v>1050</v>
      </c>
      <c r="I7" s="14">
        <f>'[1]PRE 7'!B6</f>
        <v>963</v>
      </c>
      <c r="J7" s="14">
        <f>'[1]PRE 8'!B6</f>
        <v>1223</v>
      </c>
      <c r="K7" s="14">
        <f>'[1]PRE 9'!B6</f>
        <v>552</v>
      </c>
      <c r="L7" s="14">
        <f>'[1]PRE 10'!B6</f>
        <v>897</v>
      </c>
      <c r="M7" s="14">
        <f t="shared" si="4"/>
        <v>890.66666666666663</v>
      </c>
      <c r="N7" s="14"/>
      <c r="O7" s="14">
        <f>'[1]POST 1'!B6</f>
        <v>857</v>
      </c>
      <c r="P7" s="14">
        <f>'[1]POST 2'!B6</f>
        <v>447</v>
      </c>
      <c r="Q7" s="14">
        <f>'[1]POST 3'!B6</f>
        <v>874</v>
      </c>
      <c r="R7" s="14">
        <f>'[1]POST 4'!B6</f>
        <v>1178</v>
      </c>
      <c r="S7" s="14">
        <f>'[1]POST 5'!B6</f>
        <v>956</v>
      </c>
      <c r="T7" s="4"/>
      <c r="U7" s="15">
        <v>8.3823529411764799</v>
      </c>
      <c r="V7" s="15">
        <v>8.9448051948052125</v>
      </c>
      <c r="W7" s="15">
        <v>9.7124600638977281</v>
      </c>
      <c r="X7" s="15">
        <v>13.658146964856229</v>
      </c>
      <c r="Y7" s="15">
        <v>8.3911671924289699</v>
      </c>
      <c r="Z7" s="15">
        <v>12.287066246056849</v>
      </c>
      <c r="AA7" s="15">
        <v>8.8235294117647047</v>
      </c>
      <c r="AB7" s="15">
        <v>8.5825545171338877</v>
      </c>
      <c r="AC7" s="15">
        <v>11.435185185185118</v>
      </c>
      <c r="AD7" s="15">
        <v>9.7360248447204469</v>
      </c>
      <c r="AE7" s="15">
        <f t="shared" si="5"/>
        <v>9.9179215156798168</v>
      </c>
      <c r="AF7" s="15">
        <v>17.378048780487763</v>
      </c>
      <c r="AG7" s="15">
        <v>23.241590214067276</v>
      </c>
      <c r="AH7" s="15">
        <v>39.049079754601237</v>
      </c>
      <c r="AI7" s="15">
        <v>19.058641975308642</v>
      </c>
      <c r="AJ7" s="15">
        <v>9.5871559633027026</v>
      </c>
      <c r="AK7" s="16">
        <f t="shared" si="6"/>
        <v>21.662903337553526</v>
      </c>
      <c r="AL7" s="40"/>
      <c r="AM7" s="15">
        <v>7.1895424836600936</v>
      </c>
      <c r="AN7" s="15">
        <v>7.7922077922078108</v>
      </c>
      <c r="AO7" s="15">
        <v>10.223642172523926</v>
      </c>
      <c r="AP7" s="15">
        <v>9.5846645367412133</v>
      </c>
      <c r="AQ7" s="15">
        <v>12.618296529968454</v>
      </c>
      <c r="AR7" s="15">
        <v>8.8328075709779537</v>
      </c>
      <c r="AS7" s="15">
        <v>14.551083591331233</v>
      </c>
      <c r="AT7" s="15">
        <v>12.461059190031152</v>
      </c>
      <c r="AU7" s="15">
        <v>13.888888888888889</v>
      </c>
      <c r="AV7" s="15">
        <v>12.732919254658366</v>
      </c>
      <c r="AW7" s="15">
        <f t="shared" si="7"/>
        <v>13.027622444526136</v>
      </c>
      <c r="AX7" s="15">
        <v>8.5365853658536928</v>
      </c>
      <c r="AY7" s="15">
        <v>9.4801223241590034</v>
      </c>
      <c r="AZ7" s="15">
        <v>10.122699386503102</v>
      </c>
      <c r="BA7" s="15">
        <v>10.185185185185132</v>
      </c>
      <c r="BB7" s="15">
        <v>7.0336391437308343</v>
      </c>
      <c r="BC7" s="15">
        <f t="shared" si="8"/>
        <v>9.0716462810863536</v>
      </c>
      <c r="BD7" s="15"/>
      <c r="BE7" s="15">
        <f t="shared" si="9"/>
        <v>15.571895424836573</v>
      </c>
      <c r="BF7" s="15">
        <f t="shared" si="10"/>
        <v>16.737012987013024</v>
      </c>
      <c r="BG7" s="15">
        <f t="shared" si="10"/>
        <v>19.936102236421654</v>
      </c>
      <c r="BH7" s="15">
        <f t="shared" si="10"/>
        <v>23.242811501597444</v>
      </c>
      <c r="BI7" s="15">
        <f t="shared" si="10"/>
        <v>21.009463722397424</v>
      </c>
      <c r="BJ7" s="15">
        <f t="shared" si="10"/>
        <v>21.119873817034801</v>
      </c>
      <c r="BK7" s="15">
        <f t="shared" si="10"/>
        <v>23.374613003095938</v>
      </c>
      <c r="BL7" s="15">
        <f t="shared" si="10"/>
        <v>21.04361370716504</v>
      </c>
      <c r="BM7" s="15">
        <f t="shared" si="10"/>
        <v>25.324074074074005</v>
      </c>
      <c r="BN7" s="15">
        <f t="shared" si="10"/>
        <v>22.468944099378813</v>
      </c>
      <c r="BO7" s="15">
        <f t="shared" si="11"/>
        <v>22.945543960205953</v>
      </c>
      <c r="BP7" s="15">
        <f t="shared" si="1"/>
        <v>25.914634146341456</v>
      </c>
      <c r="BQ7" s="15">
        <f t="shared" si="1"/>
        <v>32.721712538226278</v>
      </c>
      <c r="BR7" s="15">
        <f t="shared" si="1"/>
        <v>49.171779141104338</v>
      </c>
      <c r="BS7" s="15">
        <f t="shared" si="1"/>
        <v>29.243827160493773</v>
      </c>
      <c r="BT7" s="15">
        <f t="shared" si="1"/>
        <v>16.620795107033537</v>
      </c>
      <c r="BU7" s="16"/>
      <c r="BV7" s="15">
        <f t="shared" si="15"/>
        <v>0.53830010493179592</v>
      </c>
      <c r="BW7" s="15">
        <f t="shared" si="16"/>
        <v>0.53443258971871954</v>
      </c>
      <c r="BX7" s="15">
        <f t="shared" si="16"/>
        <v>0.48717948717948717</v>
      </c>
      <c r="BY7" s="15">
        <f t="shared" si="16"/>
        <v>0.58762886597938135</v>
      </c>
      <c r="BZ7" s="15">
        <f t="shared" si="16"/>
        <v>0.39939939939939789</v>
      </c>
      <c r="CA7" s="15">
        <f t="shared" si="16"/>
        <v>0.58177744585511615</v>
      </c>
      <c r="CB7" s="15">
        <f t="shared" si="16"/>
        <v>0.37748344370860981</v>
      </c>
      <c r="CC7" s="15">
        <f t="shared" si="16"/>
        <v>0.40784603997039037</v>
      </c>
      <c r="CD7" s="15">
        <f t="shared" si="16"/>
        <v>0.45155393053016307</v>
      </c>
      <c r="CE7" s="15">
        <f t="shared" si="16"/>
        <v>0.43331029716655056</v>
      </c>
      <c r="CF7" s="15">
        <f t="shared" si="12"/>
        <v>0.43090342255570135</v>
      </c>
      <c r="CG7" s="15"/>
      <c r="CH7" s="15">
        <f t="shared" si="3"/>
        <v>0.67058823529411626</v>
      </c>
      <c r="CI7" s="15">
        <f t="shared" si="3"/>
        <v>0.71028037383177611</v>
      </c>
      <c r="CJ7" s="15">
        <f t="shared" si="3"/>
        <v>0.79413599500935694</v>
      </c>
      <c r="CK7" s="15">
        <f t="shared" si="3"/>
        <v>0.65171503957783761</v>
      </c>
      <c r="CL7" s="15">
        <f t="shared" si="3"/>
        <v>0.57681692732290768</v>
      </c>
      <c r="CM7" s="4"/>
      <c r="CN7" s="15">
        <v>2.2588235294117669</v>
      </c>
      <c r="CO7" s="15">
        <v>2.4103896103896152</v>
      </c>
      <c r="CP7" s="15">
        <v>2.6172523961661249</v>
      </c>
      <c r="CQ7" s="15">
        <v>3.6805111821086265</v>
      </c>
      <c r="CR7" s="15">
        <v>2.2611987381703331</v>
      </c>
      <c r="CS7" s="15">
        <v>3.3110410094637408</v>
      </c>
      <c r="CT7" s="15">
        <v>2.3777089783281733</v>
      </c>
      <c r="CU7" s="15">
        <v>2.3127725856697636</v>
      </c>
      <c r="CV7" s="15">
        <v>3.0814814814814633</v>
      </c>
      <c r="CW7" s="15">
        <v>2.6236024844720363</v>
      </c>
      <c r="CX7" s="15">
        <f t="shared" si="13"/>
        <v>2.6726188505410877</v>
      </c>
      <c r="CY7" s="15">
        <v>4.6829268292682817</v>
      </c>
      <c r="CZ7" s="15">
        <v>6.2629969418960245</v>
      </c>
      <c r="DA7" s="15">
        <v>10.522699386503071</v>
      </c>
      <c r="DB7" s="15">
        <v>5.1358024691358031</v>
      </c>
      <c r="DC7" s="15">
        <v>2.5834862385320969</v>
      </c>
      <c r="DD7" s="15">
        <f t="shared" si="14"/>
        <v>5.8375823730670557</v>
      </c>
    </row>
    <row r="8" spans="1:126" ht="15.75">
      <c r="A8" s="110"/>
      <c r="B8" s="13" t="s">
        <v>24</v>
      </c>
      <c r="C8" s="14">
        <f>'[1]PRE 1'!B7</f>
        <v>143</v>
      </c>
      <c r="D8" s="14">
        <f>'[1]PRE 2'!B7</f>
        <v>789</v>
      </c>
      <c r="E8" s="14">
        <f>'[1]PRE 3'!B7</f>
        <v>163</v>
      </c>
      <c r="F8" s="14">
        <f>'[1]PRE 4'!B7</f>
        <v>899</v>
      </c>
      <c r="G8" s="14">
        <f>'[1]PRE 5'!B7</f>
        <v>1225</v>
      </c>
      <c r="H8" s="14">
        <f>'[1]PRE 6'!B7</f>
        <v>588</v>
      </c>
      <c r="I8" s="14">
        <f>'[1]PRE 7'!B7</f>
        <v>960</v>
      </c>
      <c r="J8" s="14">
        <f>'[1]PRE 8'!B7</f>
        <v>873</v>
      </c>
      <c r="K8" s="14">
        <f>'[1]PRE 9'!B7</f>
        <v>801</v>
      </c>
      <c r="L8" s="14">
        <f>'[1]PRE 10'!B7</f>
        <v>1263</v>
      </c>
      <c r="M8" s="14">
        <f t="shared" si="4"/>
        <v>979</v>
      </c>
      <c r="N8" s="14"/>
      <c r="O8" s="14">
        <f>'[1]POST 1'!B7</f>
        <v>632</v>
      </c>
      <c r="P8" s="14">
        <f>'[1]POST 2'!B7</f>
        <v>329</v>
      </c>
      <c r="Q8" s="14">
        <f>'[1]POST 3'!B7</f>
        <v>1164</v>
      </c>
      <c r="R8" s="14">
        <f>'[1]POST 4'!B7</f>
        <v>1437</v>
      </c>
      <c r="S8" s="14">
        <f>'[1]POST 5'!B7</f>
        <v>1262</v>
      </c>
      <c r="T8" s="4"/>
      <c r="U8" s="15">
        <v>7.7868852459016393</v>
      </c>
      <c r="V8" s="15">
        <v>6.9666666666666757</v>
      </c>
      <c r="W8" s="15">
        <v>6.2913907284768209</v>
      </c>
      <c r="X8" s="15">
        <v>5.6065573770491719</v>
      </c>
      <c r="Y8" s="15">
        <v>10.660066006600632</v>
      </c>
      <c r="Z8" s="15">
        <v>7.0134228187919554</v>
      </c>
      <c r="AA8" s="15">
        <v>5.7190635451505374</v>
      </c>
      <c r="AB8" s="15">
        <v>5.9375000000000178</v>
      </c>
      <c r="AC8" s="15">
        <v>4.0894039735099694</v>
      </c>
      <c r="AD8" s="15">
        <v>5.5882352941176823</v>
      </c>
      <c r="AE8" s="15">
        <f t="shared" si="5"/>
        <v>5.2050464225425568</v>
      </c>
      <c r="AF8" s="15">
        <v>25.659163987138278</v>
      </c>
      <c r="AG8" s="15">
        <v>17.411575562700932</v>
      </c>
      <c r="AH8" s="15">
        <v>7.9935275080906845</v>
      </c>
      <c r="AI8" s="15">
        <v>11.837060702875331</v>
      </c>
      <c r="AJ8" s="15">
        <v>12.747603833865822</v>
      </c>
      <c r="AK8" s="16">
        <f t="shared" si="6"/>
        <v>15.129786318934212</v>
      </c>
      <c r="AL8" s="40"/>
      <c r="AM8" s="15">
        <v>6.557377049180328</v>
      </c>
      <c r="AN8" s="15">
        <v>4.6666666666666856</v>
      </c>
      <c r="AO8" s="15">
        <v>6.953642384105942</v>
      </c>
      <c r="AP8" s="15">
        <v>7.2131147540984166</v>
      </c>
      <c r="AQ8" s="15">
        <v>8.9108910891089668</v>
      </c>
      <c r="AR8" s="15">
        <v>10.738255033557104</v>
      </c>
      <c r="AS8" s="15">
        <v>7.3578595317725375</v>
      </c>
      <c r="AT8" s="15">
        <v>152.96052631578948</v>
      </c>
      <c r="AU8" s="15">
        <v>11.920529801324484</v>
      </c>
      <c r="AV8" s="15">
        <v>13.398692810457497</v>
      </c>
      <c r="AW8" s="15">
        <f t="shared" si="7"/>
        <v>59.426582975857151</v>
      </c>
      <c r="AX8" s="15">
        <v>7.0739549839227926</v>
      </c>
      <c r="AY8" s="15">
        <v>7.7170418006431047</v>
      </c>
      <c r="AZ8" s="15">
        <v>5.8252427184466384</v>
      </c>
      <c r="BA8" s="15">
        <v>8.3067092651757015</v>
      </c>
      <c r="BB8" s="15">
        <v>6.7092651757188317</v>
      </c>
      <c r="BC8" s="15">
        <f t="shared" si="8"/>
        <v>7.1264427887814135</v>
      </c>
      <c r="BD8" s="15"/>
      <c r="BE8" s="15">
        <f t="shared" si="9"/>
        <v>14.344262295081968</v>
      </c>
      <c r="BF8" s="15">
        <f t="shared" si="10"/>
        <v>11.633333333333361</v>
      </c>
      <c r="BG8" s="15">
        <f t="shared" si="10"/>
        <v>13.245033112582764</v>
      </c>
      <c r="BH8" s="15">
        <f t="shared" si="10"/>
        <v>12.819672131147588</v>
      </c>
      <c r="BI8" s="15">
        <f t="shared" si="10"/>
        <v>19.570957095709598</v>
      </c>
      <c r="BJ8" s="15">
        <f t="shared" si="10"/>
        <v>17.751677852349061</v>
      </c>
      <c r="BK8" s="15">
        <f t="shared" si="10"/>
        <v>13.076923076923075</v>
      </c>
      <c r="BL8" s="15">
        <f t="shared" si="10"/>
        <v>158.89802631578951</v>
      </c>
      <c r="BM8" s="15">
        <f t="shared" si="10"/>
        <v>16.009933774834455</v>
      </c>
      <c r="BN8" s="15">
        <f t="shared" si="10"/>
        <v>18.986928104575178</v>
      </c>
      <c r="BO8" s="15">
        <f t="shared" si="11"/>
        <v>64.63162939839971</v>
      </c>
      <c r="BP8" s="15">
        <f t="shared" si="1"/>
        <v>32.733118971061074</v>
      </c>
      <c r="BQ8" s="15">
        <f t="shared" si="1"/>
        <v>25.128617363344038</v>
      </c>
      <c r="BR8" s="15">
        <f t="shared" si="1"/>
        <v>13.818770226537323</v>
      </c>
      <c r="BS8" s="15">
        <f t="shared" si="1"/>
        <v>20.143769968051032</v>
      </c>
      <c r="BT8" s="15">
        <f t="shared" si="1"/>
        <v>19.456869009584654</v>
      </c>
      <c r="BU8" s="16"/>
      <c r="BV8" s="15">
        <f t="shared" si="15"/>
        <v>0.54285714285714282</v>
      </c>
      <c r="BW8" s="15">
        <f t="shared" si="16"/>
        <v>0.59885386819484177</v>
      </c>
      <c r="BX8" s="15">
        <f t="shared" si="16"/>
        <v>0.47500000000000059</v>
      </c>
      <c r="BY8" s="15">
        <f t="shared" si="16"/>
        <v>0.43734015345268318</v>
      </c>
      <c r="BZ8" s="15">
        <f t="shared" si="16"/>
        <v>0.54468802698144803</v>
      </c>
      <c r="CA8" s="15">
        <f t="shared" si="16"/>
        <v>0.39508506616256989</v>
      </c>
      <c r="CB8" s="15">
        <f t="shared" si="16"/>
        <v>0.43734015345268823</v>
      </c>
      <c r="CC8" s="15">
        <f t="shared" si="16"/>
        <v>3.7366732222337336E-2</v>
      </c>
      <c r="CD8" s="15">
        <f t="shared" si="16"/>
        <v>0.2554291623578096</v>
      </c>
      <c r="CE8" s="15">
        <f t="shared" si="16"/>
        <v>0.2943201376936333</v>
      </c>
      <c r="CF8" s="15">
        <f t="shared" si="12"/>
        <v>0.19570534409126009</v>
      </c>
      <c r="CG8" s="15"/>
      <c r="CH8" s="15">
        <f t="shared" si="3"/>
        <v>0.78388998035363544</v>
      </c>
      <c r="CI8" s="15">
        <f t="shared" si="3"/>
        <v>0.69289827255278225</v>
      </c>
      <c r="CJ8" s="15">
        <f t="shared" si="3"/>
        <v>0.57845433255269385</v>
      </c>
      <c r="CK8" s="15">
        <f t="shared" si="3"/>
        <v>0.58762886597938058</v>
      </c>
      <c r="CL8" s="15">
        <f t="shared" si="3"/>
        <v>0.6551724137931042</v>
      </c>
      <c r="CM8" s="4"/>
      <c r="CN8" s="15">
        <v>2.098360655737705</v>
      </c>
      <c r="CO8" s="15">
        <v>1.8773333333333357</v>
      </c>
      <c r="CP8" s="15">
        <v>1.695364238410596</v>
      </c>
      <c r="CQ8" s="15">
        <v>1.5108196721311451</v>
      </c>
      <c r="CR8" s="15">
        <v>2.8726072607260655</v>
      </c>
      <c r="CS8" s="15">
        <v>1.8899328859060427</v>
      </c>
      <c r="CT8" s="15">
        <v>1.5411371237458293</v>
      </c>
      <c r="CU8" s="15">
        <v>1.6000000000000048</v>
      </c>
      <c r="CV8" s="15">
        <v>1.1019867549668971</v>
      </c>
      <c r="CW8" s="15">
        <v>1.505882352941186</v>
      </c>
      <c r="CX8" s="15">
        <f t="shared" si="13"/>
        <v>1.4026230359693628</v>
      </c>
      <c r="CY8" s="15">
        <v>6.9144694533762108</v>
      </c>
      <c r="CZ8" s="15">
        <v>4.6919614147909874</v>
      </c>
      <c r="DA8" s="15">
        <v>2.1540453074433845</v>
      </c>
      <c r="DB8" s="15">
        <v>3.1897763578274576</v>
      </c>
      <c r="DC8" s="15">
        <v>3.4351437699680538</v>
      </c>
      <c r="DD8" s="15">
        <f t="shared" si="14"/>
        <v>4.0770792606812183</v>
      </c>
    </row>
    <row r="9" spans="1:126" ht="15.75">
      <c r="A9" s="110"/>
      <c r="B9" s="13" t="s">
        <v>25</v>
      </c>
      <c r="C9" s="14">
        <f>'[1]PRE 1'!B8</f>
        <v>4</v>
      </c>
      <c r="D9" s="14">
        <f>'[1]PRE 2'!B8</f>
        <v>0</v>
      </c>
      <c r="E9" s="14">
        <f>'[1]PRE 3'!B8</f>
        <v>1060</v>
      </c>
      <c r="F9" s="14">
        <f>'[1]PRE 4'!B8</f>
        <v>886</v>
      </c>
      <c r="G9" s="14">
        <f>'[1]PRE 5'!B8</f>
        <v>1106</v>
      </c>
      <c r="H9" s="14">
        <f>'[1]PRE 6'!B8</f>
        <v>1356</v>
      </c>
      <c r="I9" s="14">
        <f>'[1]PRE 7'!B8</f>
        <v>1184</v>
      </c>
      <c r="J9" s="14">
        <f>'[1]PRE 8'!B8</f>
        <v>694</v>
      </c>
      <c r="K9" s="14">
        <f>'[1]PRE 9'!B8</f>
        <v>834</v>
      </c>
      <c r="L9" s="14">
        <f>'[1]PRE 10'!B8</f>
        <v>652</v>
      </c>
      <c r="M9" s="14">
        <f t="shared" si="4"/>
        <v>726.66666666666663</v>
      </c>
      <c r="N9" s="14"/>
      <c r="O9" s="14">
        <f>'[1]POST 1'!B8</f>
        <v>541</v>
      </c>
      <c r="P9" s="14">
        <f>'[1]POST 2'!B8</f>
        <v>954</v>
      </c>
      <c r="Q9" s="14">
        <f>'[1]POST 3'!B8</f>
        <v>775</v>
      </c>
      <c r="R9" s="14">
        <f>'[1]POST 4'!B8</f>
        <v>579</v>
      </c>
      <c r="S9" s="14">
        <f>'[1]POST 5'!B8</f>
        <v>1490</v>
      </c>
      <c r="T9" s="4"/>
      <c r="U9" s="15">
        <v>15.585937500000009</v>
      </c>
      <c r="V9" s="15">
        <v>21.488095238095301</v>
      </c>
      <c r="W9" s="15">
        <v>13.194444444444443</v>
      </c>
      <c r="X9" s="15">
        <v>16.587301587301607</v>
      </c>
      <c r="Y9" s="15">
        <v>17.718253968253979</v>
      </c>
      <c r="Z9" s="15">
        <v>16.328125000000018</v>
      </c>
      <c r="AA9" s="15">
        <v>18.12977099236641</v>
      </c>
      <c r="AB9" s="15">
        <v>24.386973180076634</v>
      </c>
      <c r="AC9" s="15">
        <v>20.87121212121216</v>
      </c>
      <c r="AD9" s="15">
        <v>28.571428571428619</v>
      </c>
      <c r="AE9" s="15">
        <f t="shared" si="5"/>
        <v>24.609871290905801</v>
      </c>
      <c r="AF9" s="15">
        <v>23.041044776119449</v>
      </c>
      <c r="AG9" s="15">
        <v>36.924528301886781</v>
      </c>
      <c r="AH9" s="15">
        <v>28.53612167300377</v>
      </c>
      <c r="AI9" s="15">
        <v>34.315589353612111</v>
      </c>
      <c r="AJ9" s="15">
        <v>17.078651685393247</v>
      </c>
      <c r="AK9" s="16">
        <f t="shared" si="6"/>
        <v>27.979187158003072</v>
      </c>
      <c r="AL9" s="40"/>
      <c r="AM9" s="15">
        <v>10.546875000000066</v>
      </c>
      <c r="AN9" s="15">
        <v>8.7301587301586849</v>
      </c>
      <c r="AO9" s="15">
        <v>13.888888888888889</v>
      </c>
      <c r="AP9" s="15">
        <v>0</v>
      </c>
      <c r="AQ9" s="15">
        <v>13.492063492063515</v>
      </c>
      <c r="AR9" s="15">
        <v>13.671875</v>
      </c>
      <c r="AS9" s="15">
        <v>9.5419847328244263</v>
      </c>
      <c r="AT9" s="15">
        <v>16.858237547892742</v>
      </c>
      <c r="AU9" s="15">
        <v>15.909090909090866</v>
      </c>
      <c r="AV9" s="15">
        <v>12.030075187969882</v>
      </c>
      <c r="AW9" s="15">
        <f t="shared" si="7"/>
        <v>14.932467881651164</v>
      </c>
      <c r="AX9" s="15">
        <v>8.9552238805969289</v>
      </c>
      <c r="AY9" s="15">
        <v>7.9245283018867703</v>
      </c>
      <c r="AZ9" s="15">
        <v>12.927756653992416</v>
      </c>
      <c r="BA9" s="15">
        <v>8.7452471482890157</v>
      </c>
      <c r="BB9" s="15">
        <v>7.4906367041198498</v>
      </c>
      <c r="BC9" s="15">
        <f t="shared" si="8"/>
        <v>9.2086785377769971</v>
      </c>
      <c r="BD9" s="15"/>
      <c r="BE9" s="15">
        <f t="shared" si="9"/>
        <v>26.132812500000075</v>
      </c>
      <c r="BF9" s="15">
        <f t="shared" si="10"/>
        <v>30.218253968253986</v>
      </c>
      <c r="BG9" s="15">
        <f t="shared" si="10"/>
        <v>27.083333333333332</v>
      </c>
      <c r="BH9" s="15">
        <f t="shared" si="10"/>
        <v>16.587301587301607</v>
      </c>
      <c r="BI9" s="15">
        <f t="shared" si="10"/>
        <v>31.210317460317494</v>
      </c>
      <c r="BJ9" s="15">
        <f t="shared" si="10"/>
        <v>30.000000000000018</v>
      </c>
      <c r="BK9" s="15">
        <f t="shared" si="10"/>
        <v>27.671755725190835</v>
      </c>
      <c r="BL9" s="15">
        <f t="shared" si="10"/>
        <v>41.245210727969379</v>
      </c>
      <c r="BM9" s="15">
        <f t="shared" si="10"/>
        <v>36.780303030303024</v>
      </c>
      <c r="BN9" s="15">
        <f t="shared" si="10"/>
        <v>40.601503759398497</v>
      </c>
      <c r="BO9" s="15">
        <f t="shared" si="11"/>
        <v>39.542339172556972</v>
      </c>
      <c r="BP9" s="15">
        <f t="shared" si="1"/>
        <v>31.996268656716378</v>
      </c>
      <c r="BQ9" s="15">
        <f t="shared" si="1"/>
        <v>44.849056603773548</v>
      </c>
      <c r="BR9" s="15">
        <f t="shared" si="1"/>
        <v>41.463878326996188</v>
      </c>
      <c r="BS9" s="15">
        <f t="shared" si="1"/>
        <v>43.060836501901129</v>
      </c>
      <c r="BT9" s="15">
        <f t="shared" si="1"/>
        <v>24.569288389513098</v>
      </c>
      <c r="BU9" s="16"/>
      <c r="BV9" s="15">
        <f t="shared" si="15"/>
        <v>0.59641255605381027</v>
      </c>
      <c r="BW9" s="15">
        <f t="shared" si="16"/>
        <v>0.71109652002626567</v>
      </c>
      <c r="BX9" s="15">
        <f t="shared" si="16"/>
        <v>0.48717948717948717</v>
      </c>
      <c r="BY9" s="15">
        <f t="shared" si="16"/>
        <v>1</v>
      </c>
      <c r="BZ9" s="15">
        <f t="shared" si="16"/>
        <v>0.56770502225047648</v>
      </c>
      <c r="CA9" s="15">
        <f t="shared" si="16"/>
        <v>0.54427083333333359</v>
      </c>
      <c r="CB9" s="15">
        <f t="shared" si="16"/>
        <v>0.65517241379310354</v>
      </c>
      <c r="CC9" s="15">
        <f t="shared" si="16"/>
        <v>0.59126799814212694</v>
      </c>
      <c r="CD9" s="15">
        <f t="shared" si="16"/>
        <v>0.5674562306900115</v>
      </c>
      <c r="CE9" s="15">
        <f t="shared" si="16"/>
        <v>0.70370370370370483</v>
      </c>
      <c r="CF9" s="15">
        <f t="shared" si="12"/>
        <v>0.62080931084528113</v>
      </c>
      <c r="CG9" s="15"/>
      <c r="CH9" s="15">
        <f t="shared" si="3"/>
        <v>0.72011661807580407</v>
      </c>
      <c r="CI9" s="15">
        <f t="shared" si="3"/>
        <v>0.82330668910391291</v>
      </c>
      <c r="CJ9" s="15">
        <f t="shared" si="3"/>
        <v>0.68821641448876603</v>
      </c>
      <c r="CK9" s="15">
        <f t="shared" si="3"/>
        <v>0.79690949227372965</v>
      </c>
      <c r="CL9" s="15">
        <f t="shared" si="3"/>
        <v>0.69512195121951204</v>
      </c>
      <c r="CM9" s="4"/>
      <c r="CN9" s="15">
        <v>4.2000000000000028</v>
      </c>
      <c r="CO9" s="15">
        <v>5.7904761904762081</v>
      </c>
      <c r="CP9" s="15">
        <v>3.5555555555555558</v>
      </c>
      <c r="CQ9" s="15">
        <v>4.4698412698412753</v>
      </c>
      <c r="CR9" s="15">
        <v>4.7746031746031772</v>
      </c>
      <c r="CS9" s="15">
        <v>4.4000000000000057</v>
      </c>
      <c r="CT9" s="15">
        <v>4.885496183206107</v>
      </c>
      <c r="CU9" s="15">
        <v>6.5716475095785469</v>
      </c>
      <c r="CV9" s="15">
        <v>5.6242424242424356</v>
      </c>
      <c r="CW9" s="15">
        <v>7.6992481203007648</v>
      </c>
      <c r="CX9" s="15">
        <f t="shared" si="13"/>
        <v>6.6317126847072494</v>
      </c>
      <c r="CY9" s="15">
        <v>6.2089552238806105</v>
      </c>
      <c r="CZ9" s="15">
        <v>9.9501886792452794</v>
      </c>
      <c r="DA9" s="15">
        <v>7.6897338403041742</v>
      </c>
      <c r="DB9" s="15">
        <v>9.2471482889733707</v>
      </c>
      <c r="DC9" s="15">
        <v>4.6022471910112328</v>
      </c>
      <c r="DD9" s="15">
        <f t="shared" si="14"/>
        <v>7.5396546446829333</v>
      </c>
    </row>
    <row r="10" spans="1:126" ht="15.75">
      <c r="A10" s="110"/>
      <c r="B10" s="13" t="s">
        <v>26</v>
      </c>
      <c r="C10" s="14">
        <f>'[1]PRE 1'!B9</f>
        <v>47</v>
      </c>
      <c r="D10" s="14">
        <f>'[1]PRE 2'!B9</f>
        <v>134</v>
      </c>
      <c r="E10" s="14">
        <f>'[1]PRE 3'!B9</f>
        <v>465</v>
      </c>
      <c r="F10" s="14">
        <f>'[1]PRE 4'!B9</f>
        <v>1317</v>
      </c>
      <c r="G10" s="14">
        <f>'[1]PRE 5'!B9</f>
        <v>281</v>
      </c>
      <c r="H10" s="14">
        <f>'[1]PRE 6'!B9</f>
        <v>457</v>
      </c>
      <c r="I10" s="14">
        <f>'[1]PRE 7'!B9</f>
        <v>888</v>
      </c>
      <c r="J10" s="14">
        <f>'[1]PRE 8'!B9</f>
        <v>1360</v>
      </c>
      <c r="K10" s="14">
        <f>'[1]PRE 9'!B9</f>
        <v>670</v>
      </c>
      <c r="L10" s="14">
        <f>'[1]PRE 10'!B9</f>
        <v>73</v>
      </c>
      <c r="M10" s="14">
        <f t="shared" si="4"/>
        <v>701</v>
      </c>
      <c r="N10" s="14"/>
      <c r="O10" s="14">
        <f>'[1]POST 1'!B9</f>
        <v>148</v>
      </c>
      <c r="P10" s="14">
        <f>'[1]POST 2'!B9</f>
        <v>103</v>
      </c>
      <c r="Q10" s="14">
        <f>'[1]POST 3'!B9</f>
        <v>100</v>
      </c>
      <c r="R10" s="14">
        <f>'[1]POST 4'!B9</f>
        <v>846</v>
      </c>
      <c r="S10" s="14">
        <f>'[1]POST 5'!B9</f>
        <v>1234</v>
      </c>
      <c r="T10" s="4"/>
      <c r="U10" s="15">
        <v>14.669117647058782</v>
      </c>
      <c r="V10" s="15">
        <v>14.832713754646798</v>
      </c>
      <c r="W10" s="15">
        <v>19.069343065693428</v>
      </c>
      <c r="X10" s="15">
        <v>14.562043795620397</v>
      </c>
      <c r="Y10" s="15">
        <v>12.214285714285788</v>
      </c>
      <c r="Z10" s="15">
        <v>11.236559139784983</v>
      </c>
      <c r="AA10" s="15">
        <v>14.333333333333325</v>
      </c>
      <c r="AB10" s="15">
        <v>10.482758620689618</v>
      </c>
      <c r="AC10" s="15">
        <v>11.874999999999982</v>
      </c>
      <c r="AD10" s="15">
        <v>14.513888888888815</v>
      </c>
      <c r="AE10" s="15">
        <f t="shared" si="5"/>
        <v>12.290549169859473</v>
      </c>
      <c r="AF10" s="15">
        <v>20.4513888888889</v>
      </c>
      <c r="AG10" s="15">
        <v>17.937062937062958</v>
      </c>
      <c r="AH10" s="15">
        <v>26.950354609929079</v>
      </c>
      <c r="AI10" s="15">
        <v>31.441281138790021</v>
      </c>
      <c r="AJ10" s="15">
        <v>24.92907801418437</v>
      </c>
      <c r="AK10" s="16">
        <f t="shared" si="6"/>
        <v>24.341833117771067</v>
      </c>
      <c r="AL10" s="40"/>
      <c r="AM10" s="15">
        <v>9.5588235294117432</v>
      </c>
      <c r="AN10" s="15">
        <v>11.152416356877323</v>
      </c>
      <c r="AO10" s="15">
        <v>9.48905109489049</v>
      </c>
      <c r="AP10" s="15">
        <v>13.138686131386839</v>
      </c>
      <c r="AQ10" s="15">
        <v>9.2857142857142652</v>
      </c>
      <c r="AR10" s="15">
        <v>11.46953405017917</v>
      </c>
      <c r="AS10" s="15">
        <v>8.4210526315788687</v>
      </c>
      <c r="AT10" s="15">
        <v>27.586206896551726</v>
      </c>
      <c r="AU10" s="15">
        <v>16.319444444444503</v>
      </c>
      <c r="AV10" s="15">
        <v>15.625000000000002</v>
      </c>
      <c r="AW10" s="15">
        <f t="shared" si="7"/>
        <v>19.843550446998744</v>
      </c>
      <c r="AX10" s="15">
        <v>9.0277777777778567</v>
      </c>
      <c r="AY10" s="15">
        <v>9.0909090909090722</v>
      </c>
      <c r="AZ10" s="15">
        <v>9.9290780141843378</v>
      </c>
      <c r="BA10" s="15">
        <v>11.387900355871844</v>
      </c>
      <c r="BB10" s="15">
        <v>9.5744680851064441</v>
      </c>
      <c r="BC10" s="15">
        <f t="shared" si="8"/>
        <v>9.8020266647699117</v>
      </c>
      <c r="BD10" s="15"/>
      <c r="BE10" s="15">
        <f t="shared" si="9"/>
        <v>24.227941176470523</v>
      </c>
      <c r="BF10" s="15">
        <f t="shared" si="10"/>
        <v>25.985130111524121</v>
      </c>
      <c r="BG10" s="15">
        <f t="shared" si="10"/>
        <v>28.558394160583916</v>
      </c>
      <c r="BH10" s="15">
        <f t="shared" si="10"/>
        <v>27.700729927007238</v>
      </c>
      <c r="BI10" s="15">
        <f t="shared" si="10"/>
        <v>21.500000000000053</v>
      </c>
      <c r="BJ10" s="15">
        <f t="shared" si="10"/>
        <v>22.706093189964154</v>
      </c>
      <c r="BK10" s="15">
        <f t="shared" si="10"/>
        <v>22.754385964912196</v>
      </c>
      <c r="BL10" s="15">
        <f t="shared" si="10"/>
        <v>38.068965517241345</v>
      </c>
      <c r="BM10" s="15">
        <f t="shared" si="10"/>
        <v>28.194444444444485</v>
      </c>
      <c r="BN10" s="15">
        <f t="shared" si="10"/>
        <v>30.138888888888815</v>
      </c>
      <c r="BO10" s="15">
        <f t="shared" si="11"/>
        <v>32.134099616858215</v>
      </c>
      <c r="BP10" s="15">
        <f t="shared" si="1"/>
        <v>29.479166666666757</v>
      </c>
      <c r="BQ10" s="15">
        <f t="shared" si="1"/>
        <v>27.02797202797203</v>
      </c>
      <c r="BR10" s="15">
        <f t="shared" si="1"/>
        <v>36.87943262411342</v>
      </c>
      <c r="BS10" s="15">
        <f t="shared" si="1"/>
        <v>42.829181494661867</v>
      </c>
      <c r="BT10" s="15">
        <f t="shared" si="1"/>
        <v>34.503546099290816</v>
      </c>
      <c r="BU10" s="16"/>
      <c r="BV10" s="15">
        <f t="shared" si="15"/>
        <v>0.60546282245826999</v>
      </c>
      <c r="BW10" s="15">
        <f t="shared" si="16"/>
        <v>0.57081545064377615</v>
      </c>
      <c r="BX10" s="15">
        <f t="shared" si="16"/>
        <v>0.6677316293929717</v>
      </c>
      <c r="BY10" s="15">
        <f t="shared" si="16"/>
        <v>0.52569169960474282</v>
      </c>
      <c r="BZ10" s="15">
        <f t="shared" si="16"/>
        <v>0.56810631229236086</v>
      </c>
      <c r="CA10" s="15">
        <f t="shared" si="16"/>
        <v>0.49486977111286673</v>
      </c>
      <c r="CB10" s="15">
        <f t="shared" si="16"/>
        <v>0.62991518889745768</v>
      </c>
      <c r="CC10" s="15">
        <f t="shared" si="16"/>
        <v>0.27536231884057899</v>
      </c>
      <c r="CD10" s="15">
        <f t="shared" si="16"/>
        <v>0.42118226600985098</v>
      </c>
      <c r="CE10" s="15">
        <f t="shared" si="16"/>
        <v>0.48156682027649644</v>
      </c>
      <c r="CF10" s="15">
        <f t="shared" si="12"/>
        <v>0.39270380170897545</v>
      </c>
      <c r="CG10" s="15"/>
      <c r="CH10" s="15">
        <f t="shared" si="3"/>
        <v>0.69375736160188284</v>
      </c>
      <c r="CI10" s="15">
        <f t="shared" si="3"/>
        <v>0.66364812419146257</v>
      </c>
      <c r="CJ10" s="15">
        <f t="shared" si="3"/>
        <v>0.73076923076923184</v>
      </c>
      <c r="CK10" s="15">
        <f t="shared" si="3"/>
        <v>0.73410884918986352</v>
      </c>
      <c r="CL10" s="15">
        <f t="shared" si="3"/>
        <v>0.72250770811921738</v>
      </c>
      <c r="CM10" s="4"/>
      <c r="CN10" s="15">
        <v>3.9529411764705773</v>
      </c>
      <c r="CO10" s="15">
        <v>3.9970260223048215</v>
      </c>
      <c r="CP10" s="15">
        <v>5.1386861313868604</v>
      </c>
      <c r="CQ10" s="15">
        <v>3.9240875912408648</v>
      </c>
      <c r="CR10" s="15">
        <v>3.2914285714285922</v>
      </c>
      <c r="CS10" s="15">
        <v>3.0279569892473219</v>
      </c>
      <c r="CT10" s="15">
        <v>3.8624561403508753</v>
      </c>
      <c r="CU10" s="15">
        <v>2.824827586206887</v>
      </c>
      <c r="CV10" s="15">
        <v>3.1999999999999953</v>
      </c>
      <c r="CW10" s="15">
        <v>3.9111111111110914</v>
      </c>
      <c r="CX10" s="15">
        <f t="shared" si="13"/>
        <v>3.3119795657726581</v>
      </c>
      <c r="CY10" s="15">
        <v>5.5111111111111146</v>
      </c>
      <c r="CZ10" s="15">
        <v>4.833566433566439</v>
      </c>
      <c r="DA10" s="15">
        <v>7.2624113475177312</v>
      </c>
      <c r="DB10" s="15">
        <v>8.4725978647686802</v>
      </c>
      <c r="DC10" s="15">
        <v>6.7177304964538935</v>
      </c>
      <c r="DD10" s="15">
        <f t="shared" si="14"/>
        <v>6.5594834506835724</v>
      </c>
    </row>
    <row r="11" spans="1:126" ht="15.75">
      <c r="A11" s="110"/>
      <c r="B11" s="13" t="s">
        <v>27</v>
      </c>
      <c r="C11" s="14">
        <f>'[1]PRE 1'!B10</f>
        <v>995</v>
      </c>
      <c r="D11" s="14">
        <f>'[1]PRE 2'!B10</f>
        <v>1364</v>
      </c>
      <c r="E11" s="14">
        <f>'[1]PRE 3'!B10</f>
        <v>1050</v>
      </c>
      <c r="F11" s="14">
        <f>'[1]PRE 4'!B10</f>
        <v>1431</v>
      </c>
      <c r="G11" s="14">
        <f>'[1]PRE 5'!B10</f>
        <v>1116</v>
      </c>
      <c r="H11" s="14">
        <f>'[1]PRE 6'!B10</f>
        <v>1405</v>
      </c>
      <c r="I11" s="14">
        <f>'[1]PRE 7'!B10</f>
        <v>1194</v>
      </c>
      <c r="J11" s="14">
        <f>'[1]PRE 8'!B10</f>
        <v>560</v>
      </c>
      <c r="K11" s="14">
        <f>'[1]PRE 9'!B10</f>
        <v>1370</v>
      </c>
      <c r="L11" s="14">
        <f>'[1]PRE 10'!B10</f>
        <v>1201</v>
      </c>
      <c r="M11" s="14">
        <f t="shared" si="4"/>
        <v>1043.6666666666667</v>
      </c>
      <c r="N11" s="14"/>
      <c r="O11" s="14">
        <f>'[1]POST 1'!B10</f>
        <v>1115</v>
      </c>
      <c r="P11" s="14">
        <f>'[1]POST 2'!B10</f>
        <v>1403</v>
      </c>
      <c r="Q11" s="14">
        <f>'[1]POST 3'!B10</f>
        <v>1077</v>
      </c>
      <c r="R11" s="14">
        <f>'[1]POST 4'!B10</f>
        <v>1523</v>
      </c>
      <c r="S11" s="14">
        <f>'[1]POST 5'!B10</f>
        <v>1076</v>
      </c>
      <c r="T11" s="4"/>
      <c r="U11" s="15">
        <v>8.6363636363636047</v>
      </c>
      <c r="V11" s="15">
        <v>11.828793774319022</v>
      </c>
      <c r="W11" s="15">
        <v>16.264591439688683</v>
      </c>
      <c r="X11" s="15">
        <v>7.4509803921568087</v>
      </c>
      <c r="Y11" s="15">
        <v>20.019157088122604</v>
      </c>
      <c r="Z11" s="15">
        <v>16.44230769230769</v>
      </c>
      <c r="AA11" s="15">
        <v>22.670454545454582</v>
      </c>
      <c r="AB11" s="15">
        <v>20.30534351145036</v>
      </c>
      <c r="AC11" s="15">
        <v>9.9418604651162372</v>
      </c>
      <c r="AD11" s="15">
        <v>7.3616236162361917</v>
      </c>
      <c r="AE11" s="15">
        <f t="shared" si="5"/>
        <v>12.536275864267596</v>
      </c>
      <c r="AF11" s="15">
        <v>40.565693430656893</v>
      </c>
      <c r="AG11" s="15">
        <v>12.78181818181819</v>
      </c>
      <c r="AH11" s="15">
        <v>12.78181818181819</v>
      </c>
      <c r="AI11" s="15">
        <v>18.79120879120881</v>
      </c>
      <c r="AJ11" s="15">
        <v>18.65454545454547</v>
      </c>
      <c r="AK11" s="16">
        <f t="shared" si="6"/>
        <v>20.715016808009509</v>
      </c>
      <c r="AL11" s="40"/>
      <c r="AM11" s="15">
        <v>9.0909090909091113</v>
      </c>
      <c r="AN11" s="15">
        <v>8.5603112840467581</v>
      </c>
      <c r="AO11" s="15">
        <v>10.116731517509706</v>
      </c>
      <c r="AP11" s="15">
        <v>10.588235294117602</v>
      </c>
      <c r="AQ11" s="15">
        <v>174.32950191570882</v>
      </c>
      <c r="AR11" s="15">
        <v>8.0769230769230553</v>
      </c>
      <c r="AS11" s="15">
        <v>6.0606060606060383</v>
      </c>
      <c r="AT11" s="15">
        <v>5.7251908396946565</v>
      </c>
      <c r="AU11" s="15">
        <v>11.627906976744185</v>
      </c>
      <c r="AV11" s="15">
        <v>166.42066420664204</v>
      </c>
      <c r="AW11" s="15">
        <f t="shared" si="7"/>
        <v>61.257920674360292</v>
      </c>
      <c r="AX11" s="15">
        <v>8.0291970802919295</v>
      </c>
      <c r="AY11" s="15">
        <v>11.272727272727355</v>
      </c>
      <c r="AZ11" s="15">
        <v>8.3636363636363011</v>
      </c>
      <c r="BA11" s="15">
        <v>6.2271062271061846</v>
      </c>
      <c r="BB11" s="15">
        <v>6.5454545454545343</v>
      </c>
      <c r="BC11" s="15">
        <f t="shared" si="8"/>
        <v>8.0876242978432593</v>
      </c>
      <c r="BD11" s="15"/>
      <c r="BE11" s="15">
        <f t="shared" si="9"/>
        <v>17.727272727272716</v>
      </c>
      <c r="BF11" s="15">
        <f t="shared" si="10"/>
        <v>20.389105058365779</v>
      </c>
      <c r="BG11" s="15">
        <f t="shared" si="10"/>
        <v>26.381322957198389</v>
      </c>
      <c r="BH11" s="15">
        <f t="shared" si="10"/>
        <v>18.03921568627441</v>
      </c>
      <c r="BI11" s="15">
        <f t="shared" si="10"/>
        <v>194.34865900383141</v>
      </c>
      <c r="BJ11" s="15">
        <f t="shared" si="10"/>
        <v>24.519230769230745</v>
      </c>
      <c r="BK11" s="15">
        <f t="shared" si="10"/>
        <v>28.73106060606062</v>
      </c>
      <c r="BL11" s="15">
        <f t="shared" si="10"/>
        <v>26.030534351145015</v>
      </c>
      <c r="BM11" s="15">
        <f t="shared" si="10"/>
        <v>21.569767441860421</v>
      </c>
      <c r="BN11" s="15">
        <f t="shared" si="10"/>
        <v>173.78228782287823</v>
      </c>
      <c r="BO11" s="15">
        <f t="shared" si="11"/>
        <v>73.794196538627887</v>
      </c>
      <c r="BP11" s="15">
        <f t="shared" si="1"/>
        <v>48.594890510948822</v>
      </c>
      <c r="BQ11" s="15">
        <f t="shared" si="1"/>
        <v>24.054545454545547</v>
      </c>
      <c r="BR11" s="15">
        <f t="shared" si="1"/>
        <v>21.145454545454491</v>
      </c>
      <c r="BS11" s="15">
        <f t="shared" si="1"/>
        <v>25.018315018314993</v>
      </c>
      <c r="BT11" s="15">
        <f t="shared" si="1"/>
        <v>25.200000000000003</v>
      </c>
      <c r="BU11" s="16"/>
      <c r="BV11" s="15">
        <f t="shared" si="15"/>
        <v>0.48717948717948573</v>
      </c>
      <c r="BW11" s="15">
        <f t="shared" si="16"/>
        <v>0.58015267175572249</v>
      </c>
      <c r="BX11" s="15">
        <f t="shared" si="16"/>
        <v>0.61651917404129797</v>
      </c>
      <c r="BY11" s="15">
        <f t="shared" si="16"/>
        <v>0.41304347826086885</v>
      </c>
      <c r="BZ11" s="15">
        <f t="shared" si="16"/>
        <v>0.10300640709709216</v>
      </c>
      <c r="CA11" s="15">
        <f t="shared" si="16"/>
        <v>0.67058823529411815</v>
      </c>
      <c r="CB11" s="15">
        <f t="shared" si="16"/>
        <v>0.78905735003296074</v>
      </c>
      <c r="CC11" s="15">
        <f t="shared" si="16"/>
        <v>0.78005865102639282</v>
      </c>
      <c r="CD11" s="15">
        <f t="shared" si="16"/>
        <v>0.46091644204851651</v>
      </c>
      <c r="CE11" s="15">
        <f t="shared" si="16"/>
        <v>4.2361184839155068E-2</v>
      </c>
      <c r="CF11" s="15">
        <f t="shared" si="12"/>
        <v>0.42777875930468806</v>
      </c>
      <c r="CG11" s="15"/>
      <c r="CH11" s="15">
        <f t="shared" si="3"/>
        <v>0.83477281261734937</v>
      </c>
      <c r="CI11" s="15">
        <f t="shared" si="3"/>
        <v>0.53136810279667257</v>
      </c>
      <c r="CJ11" s="15">
        <f t="shared" si="3"/>
        <v>0.60447119518486869</v>
      </c>
      <c r="CK11" s="15">
        <f t="shared" si="3"/>
        <v>0.75109809663250515</v>
      </c>
      <c r="CL11" s="15">
        <f t="shared" si="3"/>
        <v>0.74025974025974084</v>
      </c>
      <c r="CM11" s="4"/>
      <c r="CN11" s="15">
        <v>2.3272727272727192</v>
      </c>
      <c r="CO11" s="15">
        <v>3.1875486381322844</v>
      </c>
      <c r="CP11" s="15">
        <v>4.3828793774318981</v>
      </c>
      <c r="CQ11" s="15">
        <v>2.0078431372548877</v>
      </c>
      <c r="CR11" s="15">
        <v>5.3946360153256698</v>
      </c>
      <c r="CS11" s="15">
        <v>4.430769230769231</v>
      </c>
      <c r="CT11" s="15">
        <v>6.10909090909092</v>
      </c>
      <c r="CU11" s="15">
        <v>5.4717557251908344</v>
      </c>
      <c r="CV11" s="15">
        <v>2.6790697674418493</v>
      </c>
      <c r="CW11" s="15">
        <v>1.9837638376383844</v>
      </c>
      <c r="CX11" s="15">
        <f t="shared" si="13"/>
        <v>3.3781964434236897</v>
      </c>
      <c r="CY11" s="15">
        <v>10.931386861313857</v>
      </c>
      <c r="CZ11" s="15">
        <v>3.4443636363636387</v>
      </c>
      <c r="DA11" s="15">
        <v>3.4443636363636387</v>
      </c>
      <c r="DB11" s="15">
        <v>5.0637362637362688</v>
      </c>
      <c r="DC11" s="15">
        <v>5.0269090909090952</v>
      </c>
      <c r="DD11" s="15">
        <f t="shared" si="14"/>
        <v>5.5821518977372993</v>
      </c>
    </row>
    <row r="12" spans="1:126" ht="15.75">
      <c r="A12" s="17"/>
      <c r="B12" s="18" t="s">
        <v>90</v>
      </c>
      <c r="C12" s="19">
        <f>AVERAGE(C4:C11)</f>
        <v>314.375</v>
      </c>
      <c r="D12" s="19">
        <f t="shared" ref="D12:S12" si="17">AVERAGE(D4:D11)</f>
        <v>682.875</v>
      </c>
      <c r="E12" s="19">
        <f t="shared" si="17"/>
        <v>899.75</v>
      </c>
      <c r="F12" s="19">
        <f t="shared" si="17"/>
        <v>1162</v>
      </c>
      <c r="G12" s="19">
        <f t="shared" si="17"/>
        <v>1122.125</v>
      </c>
      <c r="H12" s="19">
        <f t="shared" si="17"/>
        <v>1089.875</v>
      </c>
      <c r="I12" s="19">
        <f t="shared" si="17"/>
        <v>1166.125</v>
      </c>
      <c r="J12" s="19">
        <f t="shared" si="17"/>
        <v>1035</v>
      </c>
      <c r="K12" s="19">
        <f t="shared" si="17"/>
        <v>1037.625</v>
      </c>
      <c r="L12" s="19">
        <f t="shared" si="17"/>
        <v>873.625</v>
      </c>
      <c r="M12" s="30">
        <f t="shared" si="17"/>
        <v>982.08333333333337</v>
      </c>
      <c r="N12" s="30"/>
      <c r="O12" s="30">
        <f t="shared" si="17"/>
        <v>667.625</v>
      </c>
      <c r="P12" s="30">
        <f t="shared" si="17"/>
        <v>666.875</v>
      </c>
      <c r="Q12" s="30">
        <f t="shared" si="17"/>
        <v>711.125</v>
      </c>
      <c r="R12" s="30">
        <f t="shared" si="17"/>
        <v>1118.375</v>
      </c>
      <c r="S12" s="30">
        <f t="shared" si="17"/>
        <v>1257.75</v>
      </c>
      <c r="T12" s="20"/>
      <c r="U12" s="19">
        <f t="shared" ref="U12" si="18">AVERAGE(U4:U11)</f>
        <v>12.050807486276071</v>
      </c>
      <c r="V12" s="19">
        <f t="shared" ref="V12" si="19">AVERAGE(V4:V11)</f>
        <v>13.107607147491258</v>
      </c>
      <c r="W12" s="19">
        <f t="shared" ref="W12" si="20">AVERAGE(W4:W11)</f>
        <v>12.923031578518472</v>
      </c>
      <c r="X12" s="19">
        <f t="shared" ref="X12" si="21">AVERAGE(X4:X11)</f>
        <v>12.932304741832096</v>
      </c>
      <c r="Y12" s="19">
        <f t="shared" ref="Y12" si="22">AVERAGE(Y4:Y11)</f>
        <v>13.103691815569675</v>
      </c>
      <c r="Z12" s="19">
        <f t="shared" ref="Z12" si="23">AVERAGE(Z4:Z11)</f>
        <v>14.631180401826917</v>
      </c>
      <c r="AA12" s="19">
        <f t="shared" ref="AA12" si="24">AVERAGE(AA4:AA11)</f>
        <v>15.314803800164206</v>
      </c>
      <c r="AB12" s="19">
        <f t="shared" ref="AB12" si="25">AVERAGE(AB4:AB11)</f>
        <v>13.645508146031471</v>
      </c>
      <c r="AC12" s="19">
        <f t="shared" ref="AC12" si="26">AVERAGE(AC4:AC11)</f>
        <v>14.985424396371952</v>
      </c>
      <c r="AD12" s="19">
        <f t="shared" ref="AD12:AE12" si="27">AVERAGE(AD4:AD11)</f>
        <v>14.392626988232331</v>
      </c>
      <c r="AE12" s="30">
        <f t="shared" si="27"/>
        <v>14.341186510211916</v>
      </c>
      <c r="AF12" s="30">
        <f t="shared" ref="AF12" si="28">AVERAGE(AF4:AF11)</f>
        <v>23.038687366396722</v>
      </c>
      <c r="AG12" s="30">
        <f t="shared" ref="AG12" si="29">AVERAGE(AG4:AG11)</f>
        <v>34.609493166724967</v>
      </c>
      <c r="AH12" s="30">
        <f t="shared" ref="AH12" si="30">AVERAGE(AH4:AH11)</f>
        <v>23.112593437187709</v>
      </c>
      <c r="AI12" s="30">
        <f t="shared" ref="AI12" si="31">AVERAGE(AI4:AI11)</f>
        <v>32.816665576673486</v>
      </c>
      <c r="AJ12" s="30">
        <f t="shared" ref="AJ12" si="32">AVERAGE(AJ4:AJ11)</f>
        <v>17.152017624827316</v>
      </c>
      <c r="AK12" s="29">
        <f>AVERAGE(AK4:AK11)</f>
        <v>26.145891434362042</v>
      </c>
      <c r="AL12" s="41"/>
      <c r="AM12" s="19">
        <f t="shared" ref="AM12" si="33">AVERAGE(AM4:AM11)</f>
        <v>10.323761101598103</v>
      </c>
      <c r="AN12" s="19">
        <f t="shared" ref="AN12" si="34">AVERAGE(AN4:AN11)</f>
        <v>10.195884657194707</v>
      </c>
      <c r="AO12" s="19">
        <f t="shared" ref="AO12" si="35">AVERAGE(AO4:AO11)</f>
        <v>11.141156254300471</v>
      </c>
      <c r="AP12" s="19">
        <f t="shared" ref="AP12" si="36">AVERAGE(AP4:AP11)</f>
        <v>13.630758964417062</v>
      </c>
      <c r="AQ12" s="19">
        <f t="shared" ref="AQ12" si="37">AVERAGE(AQ4:AQ11)</f>
        <v>31.57411367764751</v>
      </c>
      <c r="AR12" s="19">
        <f t="shared" ref="AR12" si="38">AVERAGE(AR4:AR11)</f>
        <v>10.776970586638951</v>
      </c>
      <c r="AS12" s="19">
        <f t="shared" ref="AS12" si="39">AVERAGE(AS4:AS11)</f>
        <v>11.453429564279094</v>
      </c>
      <c r="AT12" s="19">
        <f t="shared" ref="AT12" si="40">AVERAGE(AT4:AT11)</f>
        <v>32.179607375716806</v>
      </c>
      <c r="AU12" s="19">
        <f t="shared" ref="AU12" si="41">AVERAGE(AU4:AU11)</f>
        <v>13.643558445071196</v>
      </c>
      <c r="AV12" s="19">
        <f t="shared" ref="AV12:AW12" si="42">AVERAGE(AV4:AV11)</f>
        <v>31.994990099906701</v>
      </c>
      <c r="AW12" s="30">
        <f t="shared" si="42"/>
        <v>25.939385306898235</v>
      </c>
      <c r="AX12" s="30">
        <f t="shared" ref="AX12" si="43">AVERAGE(AX4:AX11)</f>
        <v>8.7393505284924622</v>
      </c>
      <c r="AY12" s="30">
        <f t="shared" ref="AY12" si="44">AVERAGE(AY4:AY11)</f>
        <v>9.5682881935180095</v>
      </c>
      <c r="AZ12" s="30">
        <f t="shared" ref="AZ12" si="45">AVERAGE(AZ4:AZ11)</f>
        <v>10.571659812061384</v>
      </c>
      <c r="BA12" s="30">
        <f t="shared" ref="BA12" si="46">AVERAGE(BA4:BA11)</f>
        <v>9.7722200172354192</v>
      </c>
      <c r="BB12" s="30">
        <f t="shared" ref="BB12:BC12" si="47">AVERAGE(BB4:BB11)</f>
        <v>8.5810475492290603</v>
      </c>
      <c r="BC12" s="30">
        <f t="shared" si="47"/>
        <v>9.446513220107267</v>
      </c>
      <c r="BD12" s="39"/>
      <c r="BE12" s="19">
        <f>AVERAGE(BE4:BE11)</f>
        <v>22.374568587874176</v>
      </c>
      <c r="BF12" s="19">
        <f t="shared" ref="BF12:BT12" si="48">AVERAGE(BF4:BF11)</f>
        <v>23.303491804685962</v>
      </c>
      <c r="BG12" s="19">
        <f t="shared" si="48"/>
        <v>24.064187832818938</v>
      </c>
      <c r="BH12" s="19">
        <f t="shared" si="48"/>
        <v>26.563063706249157</v>
      </c>
      <c r="BI12" s="19">
        <f t="shared" si="48"/>
        <v>44.677805493217186</v>
      </c>
      <c r="BJ12" s="19">
        <f t="shared" si="48"/>
        <v>25.40815098846587</v>
      </c>
      <c r="BK12" s="19">
        <f t="shared" si="48"/>
        <v>26.768233364443301</v>
      </c>
      <c r="BL12" s="19">
        <f t="shared" si="48"/>
        <v>45.82511552174828</v>
      </c>
      <c r="BM12" s="19">
        <f t="shared" si="48"/>
        <v>28.62898284144315</v>
      </c>
      <c r="BN12" s="19">
        <f t="shared" si="48"/>
        <v>46.387617088139031</v>
      </c>
      <c r="BO12" s="30">
        <f t="shared" si="48"/>
        <v>40.280571817110157</v>
      </c>
      <c r="BP12" s="30">
        <f t="shared" si="48"/>
        <v>31.778037894889184</v>
      </c>
      <c r="BQ12" s="30">
        <f t="shared" si="48"/>
        <v>44.177781360242975</v>
      </c>
      <c r="BR12" s="30">
        <f t="shared" si="48"/>
        <v>33.684253249249096</v>
      </c>
      <c r="BS12" s="30">
        <f t="shared" si="48"/>
        <v>42.588885593908913</v>
      </c>
      <c r="BT12" s="30">
        <f t="shared" si="48"/>
        <v>25.733065174056371</v>
      </c>
      <c r="BU12" s="20"/>
      <c r="BV12" s="19">
        <f t="shared" ref="BV12" si="49">AVERAGE(BV4:BV11)</f>
        <v>0.54177669896276692</v>
      </c>
      <c r="BW12" s="19">
        <f t="shared" ref="BW12" si="50">AVERAGE(BW4:BW11)</f>
        <v>0.5614284120066092</v>
      </c>
      <c r="BX12" s="19">
        <f t="shared" ref="BX12" si="51">AVERAGE(BX4:BX11)</f>
        <v>0.53143656967961606</v>
      </c>
      <c r="BY12" s="19">
        <f t="shared" ref="BY12" si="52">AVERAGE(BY4:BY11)</f>
        <v>0.52484845055680551</v>
      </c>
      <c r="BZ12" s="19">
        <f t="shared" ref="BZ12" si="53">AVERAGE(BZ4:BZ11)</f>
        <v>0.46603885182117649</v>
      </c>
      <c r="CA12" s="19">
        <f t="shared" ref="CA12" si="54">AVERAGE(CA4:CA11)</f>
        <v>0.55988139220559485</v>
      </c>
      <c r="CB12" s="19">
        <f t="shared" ref="CB12" si="55">AVERAGE(CB4:CB11)</f>
        <v>0.57298348460393045</v>
      </c>
      <c r="CC12" s="19">
        <f t="shared" ref="CC12" si="56">AVERAGE(CC4:CC11)</f>
        <v>0.44412613364530634</v>
      </c>
      <c r="CD12" s="19">
        <f t="shared" ref="CD12" si="57">AVERAGE(CD4:CD11)</f>
        <v>0.48677848229805143</v>
      </c>
      <c r="CE12" s="19">
        <f t="shared" ref="CE12:CF12" si="58">AVERAGE(CE4:CE11)</f>
        <v>0.46384732917623728</v>
      </c>
      <c r="CF12" s="30">
        <f t="shared" si="58"/>
        <v>0.46491731503986505</v>
      </c>
      <c r="CG12" s="30"/>
      <c r="CH12" s="30">
        <f t="shared" ref="CH12" si="59">AVERAGE(CH4:CH11)</f>
        <v>0.71642011367091263</v>
      </c>
      <c r="CI12" s="30">
        <f t="shared" ref="CI12" si="60">AVERAGE(CI4:CI11)</f>
        <v>0.70739799831355277</v>
      </c>
      <c r="CJ12" s="30">
        <f t="shared" ref="CJ12" si="61">AVERAGE(CJ4:CJ11)</f>
        <v>0.66304646321218219</v>
      </c>
      <c r="CK12" s="30">
        <f t="shared" ref="CK12" si="62">AVERAGE(CK4:CK11)</f>
        <v>0.69607189506496769</v>
      </c>
      <c r="CL12" s="30">
        <f t="shared" ref="CL12" si="63">AVERAGE(CL4:CL11)</f>
        <v>0.65738141069031797</v>
      </c>
      <c r="CM12" s="20"/>
      <c r="CN12" s="19">
        <f t="shared" ref="CN12" si="64">AVERAGE(CN4:CN11)</f>
        <v>3.2473754910386052</v>
      </c>
      <c r="CO12" s="19">
        <f t="shared" ref="CO12" si="65">AVERAGE(CO4:CO11)</f>
        <v>3.5321551892186971</v>
      </c>
      <c r="CP12" s="19">
        <f t="shared" ref="CP12" si="66">AVERAGE(CP4:CP11)</f>
        <v>3.482416930632346</v>
      </c>
      <c r="CQ12" s="19">
        <f t="shared" ref="CQ12" si="67">AVERAGE(CQ4:CQ11)</f>
        <v>3.4849158041147548</v>
      </c>
      <c r="CR12" s="19">
        <f t="shared" ref="CR12" si="68">AVERAGE(CR4:CR11)</f>
        <v>3.5311001103008812</v>
      </c>
      <c r="CS12" s="19">
        <f t="shared" ref="CS12" si="69">AVERAGE(CS4:CS11)</f>
        <v>3.9427180872291485</v>
      </c>
      <c r="CT12" s="19">
        <f t="shared" ref="CT12" si="70">AVERAGE(CT4:CT11)</f>
        <v>4.1269366029916181</v>
      </c>
      <c r="CU12" s="19">
        <f t="shared" ref="CU12" si="71">AVERAGE(CU4:CU11)</f>
        <v>3.6771053530358491</v>
      </c>
      <c r="CV12" s="19">
        <f t="shared" ref="CV12" si="72">AVERAGE(CV4:CV11)</f>
        <v>4.0381775215486533</v>
      </c>
      <c r="CW12" s="19">
        <f t="shared" ref="CW12:CX12" si="73">AVERAGE(CW4:CW11)</f>
        <v>3.8784342199868176</v>
      </c>
      <c r="CX12" s="30">
        <f t="shared" si="73"/>
        <v>3.8645723648571062</v>
      </c>
      <c r="CY12" s="30">
        <f t="shared" ref="CY12" si="74">AVERAGE(CY4:CY11)</f>
        <v>6.2083199639974325</v>
      </c>
      <c r="CZ12" s="30">
        <f t="shared" ref="CZ12" si="75">AVERAGE(CZ4:CZ11)</f>
        <v>9.3263476322964127</v>
      </c>
      <c r="DA12" s="30">
        <f t="shared" ref="DA12" si="76">AVERAGE(DA4:DA11)</f>
        <v>6.2282357051790047</v>
      </c>
      <c r="DB12" s="30">
        <f t="shared" ref="DB12" si="77">AVERAGE(DB4:DB11)</f>
        <v>8.8432277764509628</v>
      </c>
      <c r="DC12" s="30">
        <f t="shared" ref="DC12:DD12" si="78">AVERAGE(DC4:DC11)</f>
        <v>4.6220173810060974</v>
      </c>
      <c r="DD12" s="30">
        <f t="shared" si="78"/>
        <v>7.0456296917859822</v>
      </c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</row>
    <row r="13" spans="1:126" ht="15.75">
      <c r="A13" s="17"/>
      <c r="B13" s="18" t="s">
        <v>91</v>
      </c>
      <c r="C13" s="19">
        <f>STDEV(C4:C11)/SQRT(8)</f>
        <v>126.58226256639817</v>
      </c>
      <c r="D13" s="19">
        <f t="shared" ref="D13:S13" si="79">STDEV(D4:D11)/SQRT(8)</f>
        <v>193.87177624656974</v>
      </c>
      <c r="E13" s="19">
        <f t="shared" si="79"/>
        <v>169.69802486433699</v>
      </c>
      <c r="F13" s="19">
        <f t="shared" si="79"/>
        <v>112.94040780113073</v>
      </c>
      <c r="G13" s="19">
        <f t="shared" si="79"/>
        <v>144.13441612159909</v>
      </c>
      <c r="H13" s="19">
        <f t="shared" si="79"/>
        <v>131.00973757429526</v>
      </c>
      <c r="I13" s="19">
        <f t="shared" si="79"/>
        <v>75.784571908045464</v>
      </c>
      <c r="J13" s="19">
        <f t="shared" si="79"/>
        <v>113.64418154925485</v>
      </c>
      <c r="K13" s="19">
        <f t="shared" si="79"/>
        <v>145.08186574433464</v>
      </c>
      <c r="L13" s="19">
        <f t="shared" si="79"/>
        <v>145.69414360962782</v>
      </c>
      <c r="M13" s="30">
        <f t="shared" ref="M13" si="80">STDEV(M4:M11)/SQRT(8)</f>
        <v>73.905928784663615</v>
      </c>
      <c r="N13" s="30"/>
      <c r="O13" s="30">
        <f t="shared" si="79"/>
        <v>106.99865444748092</v>
      </c>
      <c r="P13" s="30">
        <f t="shared" si="79"/>
        <v>196.1820799210337</v>
      </c>
      <c r="Q13" s="30">
        <f t="shared" si="79"/>
        <v>167.90350518548271</v>
      </c>
      <c r="R13" s="30">
        <f t="shared" si="79"/>
        <v>127.85188661382469</v>
      </c>
      <c r="S13" s="30">
        <f t="shared" si="79"/>
        <v>122.4228255444454</v>
      </c>
      <c r="T13" s="20"/>
      <c r="U13" s="19">
        <f t="shared" ref="U13:DC13" si="81">STDEV(U4:U11)/SQRT(8)</f>
        <v>1.1774341083418787</v>
      </c>
      <c r="V13" s="19">
        <f t="shared" si="81"/>
        <v>1.673318710039384</v>
      </c>
      <c r="W13" s="19">
        <f t="shared" si="81"/>
        <v>1.4558777731452515</v>
      </c>
      <c r="X13" s="19">
        <f t="shared" si="81"/>
        <v>1.5014135981949595</v>
      </c>
      <c r="Y13" s="19">
        <f t="shared" si="81"/>
        <v>1.409606338632784</v>
      </c>
      <c r="Z13" s="19">
        <f t="shared" si="81"/>
        <v>2.10472008780398</v>
      </c>
      <c r="AA13" s="19">
        <f t="shared" si="81"/>
        <v>2.0105021760016242</v>
      </c>
      <c r="AB13" s="19">
        <f t="shared" si="81"/>
        <v>2.1494858431675157</v>
      </c>
      <c r="AC13" s="19">
        <f t="shared" si="81"/>
        <v>3.3470417002795227</v>
      </c>
      <c r="AD13" s="19">
        <f t="shared" si="81"/>
        <v>2.6125750099438658</v>
      </c>
      <c r="AE13" s="30">
        <f t="shared" ref="AE13" si="82">STDEV(AE4:AE11)/SQRT(8)</f>
        <v>2.2713307561504847</v>
      </c>
      <c r="AF13" s="30">
        <f t="shared" si="81"/>
        <v>2.7841607247297095</v>
      </c>
      <c r="AG13" s="30">
        <f t="shared" si="81"/>
        <v>13.257018332744396</v>
      </c>
      <c r="AH13" s="30">
        <f t="shared" si="81"/>
        <v>3.7852464970805562</v>
      </c>
      <c r="AI13" s="30">
        <f t="shared" si="81"/>
        <v>12.363340032436996</v>
      </c>
      <c r="AJ13" s="30">
        <f t="shared" si="81"/>
        <v>1.999639624410674</v>
      </c>
      <c r="AK13" s="29">
        <f>STDEV(AK4:AK11)/SQRT(8)</f>
        <v>5.5813658682777989</v>
      </c>
      <c r="AL13" s="41"/>
      <c r="AM13" s="19">
        <f t="shared" si="81"/>
        <v>1.3050842554387811</v>
      </c>
      <c r="AN13" s="19">
        <f t="shared" si="81"/>
        <v>1.2984764572349641</v>
      </c>
      <c r="AO13" s="19">
        <f t="shared" si="81"/>
        <v>1.104114429670054</v>
      </c>
      <c r="AP13" s="19">
        <f t="shared" si="81"/>
        <v>3.3481980965041762</v>
      </c>
      <c r="AQ13" s="19">
        <f t="shared" si="81"/>
        <v>20.406759358279345</v>
      </c>
      <c r="AR13" s="19">
        <f t="shared" si="81"/>
        <v>0.79675746539579095</v>
      </c>
      <c r="AS13" s="19">
        <f t="shared" si="81"/>
        <v>2.2799883403586851</v>
      </c>
      <c r="AT13" s="19">
        <f t="shared" si="81"/>
        <v>17.392562393600898</v>
      </c>
      <c r="AU13" s="19">
        <f t="shared" si="81"/>
        <v>1.0683468740234987</v>
      </c>
      <c r="AV13" s="19">
        <f t="shared" si="81"/>
        <v>19.228949171683574</v>
      </c>
      <c r="AW13" s="30">
        <f t="shared" ref="AW13" si="83">STDEV(AW4:AW11)/SQRT(8)</f>
        <v>7.5707710185111852</v>
      </c>
      <c r="AX13" s="30">
        <f t="shared" si="81"/>
        <v>0.86685721653926773</v>
      </c>
      <c r="AY13" s="30">
        <f t="shared" si="81"/>
        <v>0.57047345065781174</v>
      </c>
      <c r="AZ13" s="30">
        <f t="shared" si="81"/>
        <v>0.99335933859549541</v>
      </c>
      <c r="BA13" s="30">
        <f t="shared" si="81"/>
        <v>0.67925879881494966</v>
      </c>
      <c r="BB13" s="30">
        <f t="shared" si="81"/>
        <v>0.71880078857303509</v>
      </c>
      <c r="BC13" s="30">
        <f t="shared" ref="BC13" si="84">STDEV(BC4:BC11)/SQRT(8)</f>
        <v>0.62953969869035586</v>
      </c>
      <c r="BD13" s="39"/>
      <c r="BE13" s="19">
        <f t="shared" si="81"/>
        <v>2.2862159790520007</v>
      </c>
      <c r="BF13" s="19">
        <f t="shared" ref="BF13:BT13" si="85">STDEV(BF4:BF11)/SQRT(8)</f>
        <v>2.5888917182531088</v>
      </c>
      <c r="BG13" s="19">
        <f t="shared" si="85"/>
        <v>2.1780285058932018</v>
      </c>
      <c r="BH13" s="19">
        <f t="shared" si="85"/>
        <v>3.8613368337134215</v>
      </c>
      <c r="BI13" s="19">
        <f t="shared" si="85"/>
        <v>21.435857017942521</v>
      </c>
      <c r="BJ13" s="19">
        <f t="shared" si="85"/>
        <v>1.9282178104502439</v>
      </c>
      <c r="BK13" s="19">
        <f t="shared" si="85"/>
        <v>3.2978037612497952</v>
      </c>
      <c r="BL13" s="19">
        <f t="shared" si="85"/>
        <v>16.326228863546408</v>
      </c>
      <c r="BM13" s="19">
        <f t="shared" si="85"/>
        <v>3.2230275719151029</v>
      </c>
      <c r="BN13" s="19">
        <f t="shared" si="85"/>
        <v>18.338200641851884</v>
      </c>
      <c r="BO13" s="30">
        <f t="shared" si="85"/>
        <v>6.5979906645793935</v>
      </c>
      <c r="BP13" s="30">
        <f t="shared" si="85"/>
        <v>2.7318771872464946</v>
      </c>
      <c r="BQ13" s="30">
        <f t="shared" si="85"/>
        <v>13.044045599688991</v>
      </c>
      <c r="BR13" s="30">
        <f t="shared" si="85"/>
        <v>4.2176315044789137</v>
      </c>
      <c r="BS13" s="30">
        <f t="shared" si="85"/>
        <v>12.414996086866868</v>
      </c>
      <c r="BT13" s="30">
        <f t="shared" si="85"/>
        <v>2.2530984713416711</v>
      </c>
      <c r="BU13" s="20"/>
      <c r="BV13" s="19">
        <f t="shared" si="81"/>
        <v>1.9731307859924472E-2</v>
      </c>
      <c r="BW13" s="19">
        <f t="shared" si="81"/>
        <v>2.5841271866291829E-2</v>
      </c>
      <c r="BX13" s="19">
        <f t="shared" si="81"/>
        <v>2.5283612389206896E-2</v>
      </c>
      <c r="BY13" s="19">
        <f t="shared" si="81"/>
        <v>7.5447902623662549E-2</v>
      </c>
      <c r="BZ13" s="19">
        <f t="shared" si="81"/>
        <v>5.5221380175342498E-2</v>
      </c>
      <c r="CA13" s="19">
        <f t="shared" si="81"/>
        <v>4.1398983331073023E-2</v>
      </c>
      <c r="CB13" s="19">
        <f t="shared" si="81"/>
        <v>5.1497962012879116E-2</v>
      </c>
      <c r="CC13" s="19">
        <f t="shared" si="81"/>
        <v>7.837114912620341E-2</v>
      </c>
      <c r="CD13" s="19">
        <f t="shared" si="81"/>
        <v>5.4350446421888403E-2</v>
      </c>
      <c r="CE13" s="19">
        <f t="shared" si="81"/>
        <v>7.9146310568893624E-2</v>
      </c>
      <c r="CF13" s="30">
        <f t="shared" ref="CF13" si="86">STDEV(CF4:CF11)/SQRT(8)</f>
        <v>5.1711088162320229E-2</v>
      </c>
      <c r="CG13" s="30"/>
      <c r="CH13" s="30">
        <f t="shared" si="81"/>
        <v>3.1686751817653666E-2</v>
      </c>
      <c r="CI13" s="30">
        <f t="shared" si="81"/>
        <v>4.3949339428693224E-2</v>
      </c>
      <c r="CJ13" s="30">
        <f t="shared" si="81"/>
        <v>3.2858149059625953E-2</v>
      </c>
      <c r="CK13" s="30">
        <f t="shared" si="81"/>
        <v>4.5235893909091593E-2</v>
      </c>
      <c r="CL13" s="30">
        <f t="shared" si="81"/>
        <v>2.8041173210599561E-2</v>
      </c>
      <c r="CM13" s="20"/>
      <c r="CN13" s="19">
        <f t="shared" si="81"/>
        <v>0.31728750709002068</v>
      </c>
      <c r="CO13" s="19">
        <f t="shared" si="81"/>
        <v>0.45091535765271823</v>
      </c>
      <c r="CP13" s="19">
        <f t="shared" si="81"/>
        <v>0.39232074728966765</v>
      </c>
      <c r="CQ13" s="19">
        <f t="shared" si="81"/>
        <v>0.40459145382937822</v>
      </c>
      <c r="CR13" s="19">
        <f t="shared" si="81"/>
        <v>0.37985181335788687</v>
      </c>
      <c r="CS13" s="19">
        <f t="shared" si="81"/>
        <v>0.56716667629244066</v>
      </c>
      <c r="CT13" s="19">
        <f t="shared" si="81"/>
        <v>0.54177742848043831</v>
      </c>
      <c r="CU13" s="19">
        <f t="shared" si="81"/>
        <v>0.57922986931672038</v>
      </c>
      <c r="CV13" s="19">
        <f t="shared" si="81"/>
        <v>0.90193965818058686</v>
      </c>
      <c r="CW13" s="19">
        <f t="shared" si="81"/>
        <v>0.70402021320592634</v>
      </c>
      <c r="CX13" s="30">
        <f t="shared" ref="CX13" si="87">STDEV(CX4:CX11)/SQRT(8)</f>
        <v>0.6120638669205517</v>
      </c>
      <c r="CY13" s="30">
        <f t="shared" si="81"/>
        <v>0.75025804792716411</v>
      </c>
      <c r="CZ13" s="30">
        <f t="shared" si="81"/>
        <v>3.5724175717711217</v>
      </c>
      <c r="DA13" s="30">
        <f t="shared" si="81"/>
        <v>1.0200243192132865</v>
      </c>
      <c r="DB13" s="30">
        <f t="shared" si="81"/>
        <v>3.3315947876882839</v>
      </c>
      <c r="DC13" s="30">
        <f t="shared" si="81"/>
        <v>0.538850256683298</v>
      </c>
      <c r="DD13" s="30">
        <f t="shared" ref="DD13" si="88">STDEV(DD4:DD11)/SQRT(8)</f>
        <v>1.5040312234517021</v>
      </c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</row>
    <row r="14" spans="1:126" ht="15.75">
      <c r="A14" s="17"/>
      <c r="B14" s="18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4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6"/>
      <c r="AL14" s="40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40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6"/>
      <c r="BU14" s="16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4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</row>
    <row r="15" spans="1:126" ht="15.75">
      <c r="A15" s="109" t="s">
        <v>162</v>
      </c>
      <c r="B15" s="21" t="s">
        <v>28</v>
      </c>
      <c r="C15" s="14">
        <f>'[1]PRE 1'!B12</f>
        <v>131</v>
      </c>
      <c r="D15" s="14">
        <f>'[1]PRE 2'!B12</f>
        <v>435</v>
      </c>
      <c r="E15" s="14">
        <f>'[1]PRE 3'!B12</f>
        <v>1114</v>
      </c>
      <c r="F15" s="14">
        <f>'[1]PRE 4'!B12</f>
        <v>1208</v>
      </c>
      <c r="G15" s="14">
        <f>'[1]PRE 5'!B12</f>
        <v>1154</v>
      </c>
      <c r="H15" s="14">
        <f>'[1]PRE 6'!B12</f>
        <v>1478</v>
      </c>
      <c r="I15" s="14">
        <f>'[1]PRE 7'!B12</f>
        <v>1386</v>
      </c>
      <c r="J15" s="14">
        <f>'[1]PRE 8'!B12</f>
        <v>1738</v>
      </c>
      <c r="K15" s="14">
        <f>'[1]PRE 9'!B12</f>
        <v>1654</v>
      </c>
      <c r="L15" s="14">
        <f>'[1]PRE 10'!B12</f>
        <v>1891</v>
      </c>
      <c r="M15" s="14">
        <f>AVERAGE(J15:L15)</f>
        <v>1761</v>
      </c>
      <c r="N15" s="14"/>
      <c r="O15" s="14">
        <f>'[1]POST 1'!B12</f>
        <v>60</v>
      </c>
      <c r="P15" s="14">
        <f>'[1]POST 2'!B12</f>
        <v>1557</v>
      </c>
      <c r="Q15" s="14">
        <f>'[1]POST 3'!B12</f>
        <v>593</v>
      </c>
      <c r="R15" s="14">
        <f>'[1]POST 4'!B12</f>
        <v>1561</v>
      </c>
      <c r="S15" s="14">
        <f>'[1]POST 5'!B12</f>
        <v>1733</v>
      </c>
      <c r="T15" s="4"/>
      <c r="U15" s="15">
        <v>14.285714285714235</v>
      </c>
      <c r="V15" s="15">
        <v>16.615969581749027</v>
      </c>
      <c r="W15" s="15">
        <v>16.93798449612401</v>
      </c>
      <c r="X15" s="15">
        <v>12.246093749999989</v>
      </c>
      <c r="Y15" s="15">
        <v>10.515267175572488</v>
      </c>
      <c r="Z15" s="15">
        <v>16.977186311787079</v>
      </c>
      <c r="AA15" s="15">
        <v>13.928571428571397</v>
      </c>
      <c r="AB15" s="15">
        <v>16.201550387596868</v>
      </c>
      <c r="AC15" s="15">
        <v>10.401459854014597</v>
      </c>
      <c r="AD15" s="15">
        <v>9.602888086642638</v>
      </c>
      <c r="AE15" s="15">
        <f>AVERAGE(AB15:AD15)</f>
        <v>12.0686327760847</v>
      </c>
      <c r="AF15" s="15">
        <v>13.571428571428591</v>
      </c>
      <c r="AG15" s="15">
        <v>17.723880597014926</v>
      </c>
      <c r="AH15" s="15">
        <v>15.481481481481499</v>
      </c>
      <c r="AI15" s="15">
        <v>20.483271375464671</v>
      </c>
      <c r="AJ15" s="15">
        <v>17.657992565055761</v>
      </c>
      <c r="AK15" s="16">
        <f>AVERAGE(AF15:AJ15)</f>
        <v>16.983610918089092</v>
      </c>
      <c r="AL15" s="40"/>
      <c r="AM15" s="15">
        <v>9.0225563909774653</v>
      </c>
      <c r="AN15" s="15">
        <v>14.828897338403063</v>
      </c>
      <c r="AO15" s="15">
        <v>10.077519379844938</v>
      </c>
      <c r="AP15" s="15">
        <v>14.062499999999977</v>
      </c>
      <c r="AQ15" s="15">
        <v>177.48091603053433</v>
      </c>
      <c r="AR15" s="15">
        <v>7.2243346007604776</v>
      </c>
      <c r="AS15" s="15">
        <v>5.6390977443609023</v>
      </c>
      <c r="AT15" s="15">
        <v>71.705426356589143</v>
      </c>
      <c r="AU15" s="15">
        <v>13.138686131386839</v>
      </c>
      <c r="AV15" s="15">
        <v>11.19133574007218</v>
      </c>
      <c r="AW15" s="15">
        <f>AVERAGE(AT15:AV15)</f>
        <v>32.011816076016054</v>
      </c>
      <c r="AX15" s="15">
        <v>12.820512820512819</v>
      </c>
      <c r="AY15" s="15">
        <v>6.7164179104478032</v>
      </c>
      <c r="AZ15" s="15">
        <v>14.074074074074115</v>
      </c>
      <c r="BA15" s="15">
        <v>167.28624535315984</v>
      </c>
      <c r="BB15" s="15">
        <v>168.40148698884755</v>
      </c>
      <c r="BC15" s="15">
        <f>AVERAGE(AX15:BB15)</f>
        <v>73.859747429408429</v>
      </c>
      <c r="BD15" s="40"/>
      <c r="BE15" s="15">
        <f t="shared" ref="BE15:BT15" si="89">SUM(U15,AM15)</f>
        <v>23.308270676691698</v>
      </c>
      <c r="BF15" s="15">
        <f t="shared" si="89"/>
        <v>31.444866920152091</v>
      </c>
      <c r="BG15" s="15">
        <f t="shared" si="89"/>
        <v>27.015503875968946</v>
      </c>
      <c r="BH15" s="15">
        <f t="shared" si="89"/>
        <v>26.308593749999964</v>
      </c>
      <c r="BI15" s="15">
        <f t="shared" si="89"/>
        <v>187.99618320610682</v>
      </c>
      <c r="BJ15" s="15">
        <f t="shared" si="89"/>
        <v>24.201520912547558</v>
      </c>
      <c r="BK15" s="15">
        <f t="shared" si="89"/>
        <v>19.567669172932298</v>
      </c>
      <c r="BL15" s="15">
        <f t="shared" si="89"/>
        <v>87.906976744186011</v>
      </c>
      <c r="BM15" s="15">
        <f t="shared" si="89"/>
        <v>23.540145985401438</v>
      </c>
      <c r="BN15" s="15">
        <f t="shared" si="89"/>
        <v>20.79422382671482</v>
      </c>
      <c r="BO15" s="15">
        <f t="shared" si="89"/>
        <v>44.080448852100751</v>
      </c>
      <c r="BP15" s="15">
        <f t="shared" si="89"/>
        <v>26.391941391941408</v>
      </c>
      <c r="BQ15" s="15">
        <f t="shared" si="89"/>
        <v>24.440298507462728</v>
      </c>
      <c r="BR15" s="15">
        <f t="shared" si="89"/>
        <v>29.555555555555614</v>
      </c>
      <c r="BS15" s="15">
        <f t="shared" si="89"/>
        <v>187.76951672862452</v>
      </c>
      <c r="BT15" s="15">
        <f t="shared" si="89"/>
        <v>186.05947955390332</v>
      </c>
      <c r="BU15" s="16"/>
      <c r="BV15" s="15">
        <f t="shared" si="15"/>
        <v>0.61290322580645029</v>
      </c>
      <c r="BW15" s="15">
        <f t="shared" ref="BW15:CE22" si="90">V15/(V15+AN15)</f>
        <v>0.52841596130592439</v>
      </c>
      <c r="BX15" s="15">
        <f t="shared" si="90"/>
        <v>0.62697274031563877</v>
      </c>
      <c r="BY15" s="15">
        <f t="shared" si="90"/>
        <v>0.46547884187082428</v>
      </c>
      <c r="BZ15" s="15">
        <f t="shared" si="90"/>
        <v>5.5933407775860165E-2</v>
      </c>
      <c r="CA15" s="15">
        <f t="shared" si="90"/>
        <v>0.70149253731343231</v>
      </c>
      <c r="CB15" s="15">
        <f t="shared" si="90"/>
        <v>0.71181556195965379</v>
      </c>
      <c r="CC15" s="15">
        <f t="shared" si="90"/>
        <v>0.18430335097001735</v>
      </c>
      <c r="CD15" s="15">
        <f t="shared" si="90"/>
        <v>0.44186046511627941</v>
      </c>
      <c r="CE15" s="15">
        <f t="shared" si="90"/>
        <v>0.46180555555555702</v>
      </c>
      <c r="CF15" s="15">
        <f>AVERAGE(CC15:CE15)</f>
        <v>0.36265645721395129</v>
      </c>
      <c r="CG15" s="15"/>
      <c r="CH15" s="15">
        <f t="shared" ref="CH15:CL22" si="91">AF15/(AF15+AX15)</f>
        <v>0.51422623178348414</v>
      </c>
      <c r="CI15" s="15">
        <f t="shared" si="91"/>
        <v>0.72519083969465525</v>
      </c>
      <c r="CJ15" s="15">
        <f t="shared" si="91"/>
        <v>0.52380952380952339</v>
      </c>
      <c r="CK15" s="15">
        <f t="shared" si="91"/>
        <v>0.10908730944367445</v>
      </c>
      <c r="CL15" s="15">
        <f t="shared" si="91"/>
        <v>9.4905094905094911E-2</v>
      </c>
      <c r="CM15" s="4"/>
      <c r="CN15" s="15">
        <v>3.8496240601503624</v>
      </c>
      <c r="CO15" s="15">
        <v>4.4775665399239486</v>
      </c>
      <c r="CP15" s="15">
        <v>4.5643410852713124</v>
      </c>
      <c r="CQ15" s="15">
        <v>3.2999999999999972</v>
      </c>
      <c r="CR15" s="15">
        <v>2.8335877862595336</v>
      </c>
      <c r="CS15" s="15">
        <v>4.574904942965782</v>
      </c>
      <c r="CT15" s="15">
        <v>3.7533834586466082</v>
      </c>
      <c r="CU15" s="15">
        <v>4.365891472868209</v>
      </c>
      <c r="CV15" s="15">
        <v>2.8029197080291968</v>
      </c>
      <c r="CW15" s="15">
        <v>2.5877256317689632</v>
      </c>
      <c r="CX15" s="15">
        <f>AVERAGE(CU15:CW15)</f>
        <v>3.2521789375554562</v>
      </c>
      <c r="CY15" s="15">
        <v>3.6571428571428624</v>
      </c>
      <c r="CZ15" s="15">
        <v>4.7761194029850742</v>
      </c>
      <c r="DA15" s="15">
        <v>4.1718518518518568</v>
      </c>
      <c r="DB15" s="15">
        <v>5.5197026022304803</v>
      </c>
      <c r="DC15" s="15">
        <v>4.7583643122676582</v>
      </c>
      <c r="DD15" s="15">
        <f>AVERAGE(CY15:DC15)</f>
        <v>4.5766362052955865</v>
      </c>
      <c r="DF15" s="3">
        <v>251</v>
      </c>
      <c r="DG15" s="3">
        <v>342</v>
      </c>
      <c r="DH15" s="3">
        <v>332</v>
      </c>
      <c r="DI15" s="3">
        <v>606</v>
      </c>
      <c r="DJ15" s="3">
        <v>581</v>
      </c>
      <c r="DK15" s="3">
        <v>654</v>
      </c>
      <c r="DL15" s="3">
        <v>605</v>
      </c>
      <c r="DM15" s="3">
        <v>729</v>
      </c>
      <c r="DN15" s="3">
        <v>651</v>
      </c>
      <c r="DO15" s="3">
        <v>503</v>
      </c>
      <c r="DP15" s="31">
        <f>AVERAGE(DM15:DO15)</f>
        <v>627.66666666666663</v>
      </c>
      <c r="DQ15" s="31"/>
      <c r="DR15" s="3">
        <v>631</v>
      </c>
      <c r="DS15" s="3">
        <v>1247</v>
      </c>
      <c r="DT15" s="3">
        <v>786</v>
      </c>
      <c r="DU15" s="3">
        <v>808</v>
      </c>
      <c r="DV15" s="3">
        <v>898</v>
      </c>
    </row>
    <row r="16" spans="1:126" ht="15.75">
      <c r="A16" s="110"/>
      <c r="B16" s="21" t="s">
        <v>29</v>
      </c>
      <c r="C16" s="14">
        <f>'[1]PRE 1'!B13</f>
        <v>843</v>
      </c>
      <c r="D16" s="14">
        <f>'[1]PRE 2'!B13</f>
        <v>441</v>
      </c>
      <c r="E16" s="14">
        <f>'[1]PRE 3'!B13</f>
        <v>823</v>
      </c>
      <c r="F16" s="14">
        <f>'[1]PRE 4'!B13</f>
        <v>571</v>
      </c>
      <c r="G16" s="14">
        <f>'[1]PRE 5'!B13</f>
        <v>762</v>
      </c>
      <c r="H16" s="14">
        <f>'[1]PRE 6'!B13</f>
        <v>990</v>
      </c>
      <c r="I16" s="14">
        <f>'[1]PRE 7'!B13</f>
        <v>363</v>
      </c>
      <c r="J16" s="14">
        <f>'[1]PRE 8'!B13</f>
        <v>590</v>
      </c>
      <c r="K16" s="14">
        <f>'[1]PRE 9'!B13</f>
        <v>668</v>
      </c>
      <c r="L16" s="14">
        <f>'[1]PRE 10'!B13</f>
        <v>339</v>
      </c>
      <c r="M16" s="14">
        <f t="shared" ref="M16:M22" si="92">AVERAGE(J16:L16)</f>
        <v>532.33333333333337</v>
      </c>
      <c r="N16" s="14"/>
      <c r="O16" s="14">
        <f>'[1]POST 1'!B13</f>
        <v>278</v>
      </c>
      <c r="P16" s="14">
        <f>'[1]POST 2'!B13</f>
        <v>811</v>
      </c>
      <c r="Q16" s="14">
        <f>'[1]POST 3'!B13</f>
        <v>303</v>
      </c>
      <c r="R16" s="14">
        <f>'[1]POST 4'!B13</f>
        <v>332</v>
      </c>
      <c r="S16" s="14">
        <f>'[1]POST 5'!B13</f>
        <v>1328</v>
      </c>
      <c r="T16" s="4"/>
      <c r="U16" s="15">
        <v>10.515267175572488</v>
      </c>
      <c r="V16" s="15">
        <v>10.114068441064576</v>
      </c>
      <c r="W16" s="15">
        <v>8.7022900763358972</v>
      </c>
      <c r="X16" s="15">
        <v>6.4528301886791839</v>
      </c>
      <c r="Y16" s="15">
        <v>7.7407407407407494</v>
      </c>
      <c r="Z16" s="15">
        <v>11.83150183150185</v>
      </c>
      <c r="AA16" s="15">
        <v>9.3956043956044049</v>
      </c>
      <c r="AB16" s="15">
        <v>12.875457875457933</v>
      </c>
      <c r="AC16" s="15">
        <v>9.570895522388069</v>
      </c>
      <c r="AD16" s="15">
        <v>11.87500000000002</v>
      </c>
      <c r="AE16" s="15">
        <f t="shared" ref="AE16:AE22" si="93">AVERAGE(AB16:AD16)</f>
        <v>11.440451132615342</v>
      </c>
      <c r="AF16" s="15">
        <v>7.7121771217712265</v>
      </c>
      <c r="AG16" s="15">
        <v>10.594795539033456</v>
      </c>
      <c r="AH16" s="15">
        <v>15.073800738007419</v>
      </c>
      <c r="AI16" s="15">
        <v>13.970588235294116</v>
      </c>
      <c r="AJ16" s="15">
        <v>14.533582089552269</v>
      </c>
      <c r="AK16" s="16">
        <f t="shared" ref="AK16:AK22" si="94">AVERAGE(AF16:AJ16)</f>
        <v>12.376988744731698</v>
      </c>
      <c r="AL16" s="40"/>
      <c r="AM16" s="15">
        <v>3.8167938931297707</v>
      </c>
      <c r="AN16" s="15">
        <v>64.638783269961976</v>
      </c>
      <c r="AO16" s="15">
        <v>4.5801526717556813</v>
      </c>
      <c r="AP16" s="15">
        <v>9.4339622641509422</v>
      </c>
      <c r="AQ16" s="15">
        <v>9.6296296296296084</v>
      </c>
      <c r="AR16" s="15">
        <v>100.00000000000003</v>
      </c>
      <c r="AS16" s="15">
        <v>8.424908424908466</v>
      </c>
      <c r="AT16" s="15">
        <v>6.227106227106237</v>
      </c>
      <c r="AU16" s="15">
        <v>11.194029850746269</v>
      </c>
      <c r="AV16" s="15">
        <v>5.1470588235294326</v>
      </c>
      <c r="AW16" s="15">
        <f t="shared" ref="AW16:AW22" si="95">AVERAGE(AT16:AV16)</f>
        <v>7.5227316337939785</v>
      </c>
      <c r="AX16" s="15">
        <v>5.5350553505535052</v>
      </c>
      <c r="AY16" s="15">
        <v>5.2044609665426664</v>
      </c>
      <c r="AZ16" s="15">
        <v>7.7490774907748863</v>
      </c>
      <c r="BA16" s="15">
        <v>7.3529411764705879</v>
      </c>
      <c r="BB16" s="15">
        <v>167.1641791044776</v>
      </c>
      <c r="BC16" s="15">
        <f t="shared" ref="BC16:BC22" si="96">AVERAGE(AX16:BB16)</f>
        <v>38.601142817763851</v>
      </c>
      <c r="BD16" s="40"/>
      <c r="BE16" s="15">
        <f t="shared" ref="BE16:BE22" si="97">SUM(U16,AM16)</f>
        <v>14.332061068702259</v>
      </c>
      <c r="BF16" s="15">
        <f t="shared" ref="BF16:BT22" si="98">SUM(V16,AN16)</f>
        <v>74.752851711026551</v>
      </c>
      <c r="BG16" s="15">
        <f t="shared" si="98"/>
        <v>13.282442748091579</v>
      </c>
      <c r="BH16" s="15">
        <f t="shared" si="98"/>
        <v>15.886792452830125</v>
      </c>
      <c r="BI16" s="15">
        <f t="shared" si="98"/>
        <v>17.37037037037036</v>
      </c>
      <c r="BJ16" s="15">
        <f t="shared" si="98"/>
        <v>111.83150183150188</v>
      </c>
      <c r="BK16" s="15">
        <f t="shared" si="98"/>
        <v>17.820512820512871</v>
      </c>
      <c r="BL16" s="15">
        <f t="shared" si="98"/>
        <v>19.10256410256417</v>
      </c>
      <c r="BM16" s="15">
        <f t="shared" si="98"/>
        <v>20.764925373134339</v>
      </c>
      <c r="BN16" s="15">
        <f t="shared" si="98"/>
        <v>17.022058823529452</v>
      </c>
      <c r="BO16" s="15">
        <f t="shared" si="98"/>
        <v>18.963182766409322</v>
      </c>
      <c r="BP16" s="15">
        <f t="shared" si="98"/>
        <v>13.247232472324733</v>
      </c>
      <c r="BQ16" s="15">
        <f t="shared" si="98"/>
        <v>15.799256505576121</v>
      </c>
      <c r="BR16" s="15">
        <f t="shared" si="98"/>
        <v>22.822878228782304</v>
      </c>
      <c r="BS16" s="15">
        <f t="shared" si="98"/>
        <v>21.323529411764703</v>
      </c>
      <c r="BT16" s="15">
        <f t="shared" si="98"/>
        <v>181.69776119402985</v>
      </c>
      <c r="BU16" s="16"/>
      <c r="BV16" s="15">
        <f t="shared" si="15"/>
        <v>0.73368841544607133</v>
      </c>
      <c r="BW16" s="15">
        <f t="shared" si="90"/>
        <v>0.13530010172939907</v>
      </c>
      <c r="BX16" s="15">
        <f t="shared" si="90"/>
        <v>0.65517241379310609</v>
      </c>
      <c r="BY16" s="15">
        <f t="shared" si="90"/>
        <v>0.40617577197149418</v>
      </c>
      <c r="BZ16" s="15">
        <f t="shared" si="90"/>
        <v>0.44562899786780463</v>
      </c>
      <c r="CA16" s="15">
        <f t="shared" si="90"/>
        <v>0.10579757615460214</v>
      </c>
      <c r="CB16" s="15">
        <f t="shared" si="90"/>
        <v>0.52723535457348314</v>
      </c>
      <c r="CC16" s="15">
        <f t="shared" si="90"/>
        <v>0.67401725790987599</v>
      </c>
      <c r="CD16" s="15">
        <f t="shared" si="90"/>
        <v>0.46091644204851773</v>
      </c>
      <c r="CE16" s="15">
        <f t="shared" si="90"/>
        <v>0.69762419006479426</v>
      </c>
      <c r="CF16" s="15">
        <f t="shared" ref="CF16:CF22" si="99">AVERAGE(CC16:CE16)</f>
        <v>0.61085263000772938</v>
      </c>
      <c r="CG16" s="15"/>
      <c r="CH16" s="15">
        <f t="shared" si="91"/>
        <v>0.58217270194986093</v>
      </c>
      <c r="CI16" s="15">
        <f t="shared" si="91"/>
        <v>0.67058823529412126</v>
      </c>
      <c r="CJ16" s="15">
        <f t="shared" si="91"/>
        <v>0.66046887631366336</v>
      </c>
      <c r="CK16" s="15">
        <f t="shared" si="91"/>
        <v>0.65517241379310343</v>
      </c>
      <c r="CL16" s="15">
        <f t="shared" si="91"/>
        <v>7.9987678406407386E-2</v>
      </c>
      <c r="CM16" s="4"/>
      <c r="CN16" s="15">
        <v>2.8335877862595336</v>
      </c>
      <c r="CO16" s="15">
        <v>2.7254752851710862</v>
      </c>
      <c r="CP16" s="15">
        <v>2.3450381679389367</v>
      </c>
      <c r="CQ16" s="15">
        <v>1.7388679245282854</v>
      </c>
      <c r="CR16" s="15">
        <v>2.0859259259259284</v>
      </c>
      <c r="CS16" s="15">
        <v>3.1882783882783934</v>
      </c>
      <c r="CT16" s="15">
        <v>2.5318681318681344</v>
      </c>
      <c r="CU16" s="15">
        <v>3.4695970695970852</v>
      </c>
      <c r="CV16" s="15">
        <v>2.5791044776119429</v>
      </c>
      <c r="CW16" s="15">
        <v>3.2000000000000055</v>
      </c>
      <c r="CX16" s="15">
        <f t="shared" ref="CX16:CX22" si="100">AVERAGE(CU16:CW16)</f>
        <v>3.0829005157363447</v>
      </c>
      <c r="CY16" s="15">
        <v>2.0782287822878254</v>
      </c>
      <c r="CZ16" s="15">
        <v>2.8550185873605947</v>
      </c>
      <c r="DA16" s="15">
        <v>4.06199261992621</v>
      </c>
      <c r="DB16" s="15">
        <v>3.7647058823529411</v>
      </c>
      <c r="DC16" s="15">
        <v>3.9164179104477697</v>
      </c>
      <c r="DD16" s="15">
        <f t="shared" ref="DD16:DD22" si="101">AVERAGE(CY16:DC16)</f>
        <v>3.3352727564750682</v>
      </c>
      <c r="DF16" s="3">
        <v>84</v>
      </c>
      <c r="DG16" s="3">
        <v>106</v>
      </c>
      <c r="DH16" s="3">
        <v>102</v>
      </c>
      <c r="DI16" s="3">
        <v>83</v>
      </c>
      <c r="DJ16" s="3">
        <v>85</v>
      </c>
      <c r="DK16" s="3">
        <v>121</v>
      </c>
      <c r="DL16" s="3">
        <v>85</v>
      </c>
      <c r="DM16" s="3">
        <v>119</v>
      </c>
      <c r="DN16" s="3">
        <v>112</v>
      </c>
      <c r="DO16" s="3">
        <v>132</v>
      </c>
      <c r="DP16" s="31">
        <f t="shared" ref="DP16:DP22" si="102">AVERAGE(DM16:DO16)</f>
        <v>121</v>
      </c>
      <c r="DQ16" s="31"/>
      <c r="DR16" s="3">
        <v>139</v>
      </c>
      <c r="DS16" s="3">
        <v>153</v>
      </c>
      <c r="DT16" s="3">
        <v>141</v>
      </c>
      <c r="DU16" s="3">
        <v>171</v>
      </c>
      <c r="DV16" s="3">
        <v>132</v>
      </c>
    </row>
    <row r="17" spans="1:126" ht="15.75">
      <c r="A17" s="110"/>
      <c r="B17" s="21" t="s">
        <v>30</v>
      </c>
      <c r="C17" s="14">
        <f>'[1]PRE 1'!B14</f>
        <v>667</v>
      </c>
      <c r="D17" s="14">
        <f>'[1]PRE 2'!B14</f>
        <v>770</v>
      </c>
      <c r="E17" s="14">
        <f>'[1]PRE 3'!B14</f>
        <v>950</v>
      </c>
      <c r="F17" s="14">
        <f>'[1]PRE 4'!B14</f>
        <v>1054</v>
      </c>
      <c r="G17" s="14">
        <f>'[1]PRE 5'!B14</f>
        <v>920</v>
      </c>
      <c r="H17" s="14">
        <f>'[1]PRE 6'!B14</f>
        <v>1178</v>
      </c>
      <c r="I17" s="14">
        <f>'[1]PRE 7'!B14</f>
        <v>977</v>
      </c>
      <c r="J17" s="14">
        <f>'[1]PRE 8'!B14</f>
        <v>1162</v>
      </c>
      <c r="K17" s="14">
        <f>'[1]PRE 9'!B14</f>
        <v>1252</v>
      </c>
      <c r="L17" s="14">
        <f>'[1]PRE 10'!B14</f>
        <v>964</v>
      </c>
      <c r="M17" s="14">
        <f t="shared" si="92"/>
        <v>1126</v>
      </c>
      <c r="N17" s="14"/>
      <c r="O17" s="14">
        <f>'[1]POST 1'!B14</f>
        <v>1009</v>
      </c>
      <c r="P17" s="14">
        <f>'[1]POST 2'!B14</f>
        <v>915</v>
      </c>
      <c r="Q17" s="14">
        <f>'[1]POST 3'!B14</f>
        <v>911</v>
      </c>
      <c r="R17" s="14">
        <f>'[1]POST 4'!B14</f>
        <v>1238</v>
      </c>
      <c r="S17" s="14">
        <f>'[1]POST 5'!B14</f>
        <v>1197</v>
      </c>
      <c r="T17" s="4"/>
      <c r="U17" s="15">
        <v>8.6635220125786319</v>
      </c>
      <c r="V17" s="15">
        <v>10.157232704402489</v>
      </c>
      <c r="W17" s="15">
        <v>10.657051282051281</v>
      </c>
      <c r="X17" s="15">
        <v>7.9658385093168196</v>
      </c>
      <c r="Y17" s="15">
        <v>9.6461538461537959</v>
      </c>
      <c r="Z17" s="15">
        <v>11.542056074766288</v>
      </c>
      <c r="AA17" s="15">
        <v>12.514970059880214</v>
      </c>
      <c r="AB17" s="15">
        <v>13.368263473053899</v>
      </c>
      <c r="AC17" s="15">
        <v>13.044776119403009</v>
      </c>
      <c r="AD17" s="15">
        <v>13.768115942028986</v>
      </c>
      <c r="AE17" s="15">
        <f t="shared" si="93"/>
        <v>13.393718511495299</v>
      </c>
      <c r="AF17" s="15">
        <v>9.0606936416184514</v>
      </c>
      <c r="AG17" s="15">
        <v>13.217391304347819</v>
      </c>
      <c r="AH17" s="15">
        <v>15.74127906976749</v>
      </c>
      <c r="AI17" s="15">
        <v>14.765395894428144</v>
      </c>
      <c r="AJ17" s="15">
        <v>3.0289855072463614</v>
      </c>
      <c r="AK17" s="16">
        <f t="shared" si="94"/>
        <v>11.162749083481653</v>
      </c>
      <c r="AL17" s="40"/>
      <c r="AM17" s="15">
        <v>9.748427672956046</v>
      </c>
      <c r="AN17" s="15">
        <v>8.8050314465409159</v>
      </c>
      <c r="AO17" s="15">
        <v>11.858974358974322</v>
      </c>
      <c r="AP17" s="15">
        <v>10.559006211180142</v>
      </c>
      <c r="AQ17" s="15">
        <v>15.384615384615383</v>
      </c>
      <c r="AR17" s="15">
        <v>10.280373831775648</v>
      </c>
      <c r="AS17" s="15">
        <v>13.473053892215567</v>
      </c>
      <c r="AT17" s="15">
        <v>11.077844311377296</v>
      </c>
      <c r="AU17" s="15">
        <v>14.925373134328357</v>
      </c>
      <c r="AV17" s="15">
        <v>15.072463768115993</v>
      </c>
      <c r="AW17" s="15">
        <f t="shared" si="95"/>
        <v>13.691893737940548</v>
      </c>
      <c r="AX17" s="15">
        <v>7.8034682080925357</v>
      </c>
      <c r="AY17" s="15">
        <v>9.5652173913043814</v>
      </c>
      <c r="AZ17" s="15">
        <v>11.627906976744187</v>
      </c>
      <c r="BA17" s="15">
        <v>9.090909090909074</v>
      </c>
      <c r="BB17" s="15">
        <v>8.6956521739130448</v>
      </c>
      <c r="BC17" s="15">
        <f t="shared" si="96"/>
        <v>9.3566307681926446</v>
      </c>
      <c r="BD17" s="40"/>
      <c r="BE17" s="15">
        <f t="shared" si="97"/>
        <v>18.41194968553468</v>
      </c>
      <c r="BF17" s="15">
        <f t="shared" si="98"/>
        <v>18.962264150943405</v>
      </c>
      <c r="BG17" s="15">
        <f t="shared" si="98"/>
        <v>22.516025641025603</v>
      </c>
      <c r="BH17" s="15">
        <f t="shared" si="98"/>
        <v>18.524844720496962</v>
      </c>
      <c r="BI17" s="15">
        <f t="shared" si="98"/>
        <v>25.030769230769181</v>
      </c>
      <c r="BJ17" s="15">
        <f t="shared" si="98"/>
        <v>21.822429906541934</v>
      </c>
      <c r="BK17" s="15">
        <f t="shared" si="98"/>
        <v>25.98802395209578</v>
      </c>
      <c r="BL17" s="15">
        <f t="shared" si="98"/>
        <v>24.446107784431195</v>
      </c>
      <c r="BM17" s="15">
        <f t="shared" si="98"/>
        <v>27.970149253731364</v>
      </c>
      <c r="BN17" s="15">
        <f t="shared" si="98"/>
        <v>28.840579710144979</v>
      </c>
      <c r="BO17" s="15">
        <f t="shared" si="98"/>
        <v>27.085612249435847</v>
      </c>
      <c r="BP17" s="15">
        <f t="shared" si="98"/>
        <v>16.864161849710989</v>
      </c>
      <c r="BQ17" s="15">
        <f t="shared" si="98"/>
        <v>22.7826086956522</v>
      </c>
      <c r="BR17" s="15">
        <f t="shared" si="98"/>
        <v>27.369186046511679</v>
      </c>
      <c r="BS17" s="15">
        <f t="shared" si="98"/>
        <v>23.856304985337218</v>
      </c>
      <c r="BT17" s="15">
        <f t="shared" si="98"/>
        <v>11.724637681159406</v>
      </c>
      <c r="BU17" s="16"/>
      <c r="BV17" s="15">
        <f t="shared" si="15"/>
        <v>0.47053800170794052</v>
      </c>
      <c r="BW17" s="15">
        <f t="shared" si="90"/>
        <v>0.53565505804311608</v>
      </c>
      <c r="BX17" s="15">
        <f t="shared" si="90"/>
        <v>0.47330960854092602</v>
      </c>
      <c r="BY17" s="15">
        <f t="shared" si="90"/>
        <v>0.43000838222967419</v>
      </c>
      <c r="BZ17" s="15">
        <f t="shared" si="90"/>
        <v>0.38537185003073016</v>
      </c>
      <c r="CA17" s="15">
        <f t="shared" si="90"/>
        <v>0.52890792291220545</v>
      </c>
      <c r="CB17" s="15">
        <f t="shared" si="90"/>
        <v>0.48156682027649728</v>
      </c>
      <c r="CC17" s="15">
        <f t="shared" si="90"/>
        <v>0.54684629516227701</v>
      </c>
      <c r="CD17" s="15">
        <f t="shared" si="90"/>
        <v>0.46638207043756719</v>
      </c>
      <c r="CE17" s="15">
        <f t="shared" si="90"/>
        <v>0.47738693467336601</v>
      </c>
      <c r="CF17" s="15">
        <f t="shared" si="99"/>
        <v>0.49687176675773675</v>
      </c>
      <c r="CG17" s="15"/>
      <c r="CH17" s="15">
        <f t="shared" si="91"/>
        <v>0.53727506426734928</v>
      </c>
      <c r="CI17" s="15">
        <f t="shared" si="91"/>
        <v>0.58015267175572416</v>
      </c>
      <c r="CJ17" s="15">
        <f t="shared" si="91"/>
        <v>0.57514604354753118</v>
      </c>
      <c r="CK17" s="15">
        <f t="shared" si="91"/>
        <v>0.61893054701905381</v>
      </c>
      <c r="CL17" s="15">
        <f t="shared" si="91"/>
        <v>0.25834363411619182</v>
      </c>
      <c r="CM17" s="4"/>
      <c r="CN17" s="15">
        <v>2.3345911949685583</v>
      </c>
      <c r="CO17" s="15">
        <v>2.7371069182389869</v>
      </c>
      <c r="CP17" s="15">
        <v>2.8717948717948718</v>
      </c>
      <c r="CQ17" s="15">
        <v>2.1465838509316906</v>
      </c>
      <c r="CR17" s="15">
        <v>2.5993846153846021</v>
      </c>
      <c r="CS17" s="15">
        <v>3.1102803738317575</v>
      </c>
      <c r="CT17" s="15">
        <v>3.3724550898203525</v>
      </c>
      <c r="CU17" s="15">
        <v>3.6023952095808403</v>
      </c>
      <c r="CV17" s="15">
        <v>3.5152238805970213</v>
      </c>
      <c r="CW17" s="15">
        <v>3.7101449275362324</v>
      </c>
      <c r="CX17" s="15">
        <f t="shared" si="100"/>
        <v>3.6092546725713643</v>
      </c>
      <c r="CY17" s="15">
        <v>2.4416184971098143</v>
      </c>
      <c r="CZ17" s="15">
        <v>3.5617391304347805</v>
      </c>
      <c r="DA17" s="15">
        <v>4.2418604651162921</v>
      </c>
      <c r="DB17" s="15">
        <v>3.9788856304985316</v>
      </c>
      <c r="DC17" s="15">
        <v>0.81623188405796698</v>
      </c>
      <c r="DD17" s="15">
        <f t="shared" si="101"/>
        <v>3.0080671214434771</v>
      </c>
      <c r="DF17" s="3">
        <v>83</v>
      </c>
      <c r="DG17" s="3">
        <v>69</v>
      </c>
      <c r="DH17" s="3">
        <v>67</v>
      </c>
      <c r="DI17" s="3">
        <v>60</v>
      </c>
      <c r="DJ17" s="3">
        <v>51</v>
      </c>
      <c r="DK17" s="3">
        <v>118</v>
      </c>
      <c r="DL17" s="3">
        <v>76</v>
      </c>
      <c r="DM17" s="3">
        <v>57</v>
      </c>
      <c r="DN17" s="3">
        <v>85</v>
      </c>
      <c r="DO17" s="3">
        <v>76</v>
      </c>
      <c r="DP17" s="31">
        <f t="shared" si="102"/>
        <v>72.666666666666671</v>
      </c>
      <c r="DQ17" s="31"/>
      <c r="DR17" s="3">
        <v>49</v>
      </c>
      <c r="DS17" s="3">
        <v>103</v>
      </c>
      <c r="DT17" s="3">
        <v>88</v>
      </c>
      <c r="DU17" s="3">
        <v>125</v>
      </c>
      <c r="DV17" s="3">
        <v>129</v>
      </c>
    </row>
    <row r="18" spans="1:126" ht="15.75">
      <c r="A18" s="110"/>
      <c r="B18" s="21" t="s">
        <v>31</v>
      </c>
      <c r="C18" s="14">
        <f>'[1]PRE 1'!B15</f>
        <v>4</v>
      </c>
      <c r="D18" s="14">
        <f>'[1]PRE 2'!B15</f>
        <v>106</v>
      </c>
      <c r="E18" s="14">
        <f>'[1]PRE 3'!B15</f>
        <v>629</v>
      </c>
      <c r="F18" s="14">
        <f>'[1]PRE 4'!B15</f>
        <v>923</v>
      </c>
      <c r="G18" s="14">
        <f>'[1]PRE 5'!B15</f>
        <v>472</v>
      </c>
      <c r="H18" s="14">
        <f>'[1]PRE 6'!B15</f>
        <v>794</v>
      </c>
      <c r="I18" s="14">
        <f>'[1]PRE 7'!B15</f>
        <v>650</v>
      </c>
      <c r="J18" s="14">
        <f>'[1]PRE 8'!B15</f>
        <v>442</v>
      </c>
      <c r="K18" s="14">
        <f>'[1]PRE 9'!B15</f>
        <v>470</v>
      </c>
      <c r="L18" s="14">
        <f>'[1]PRE 10'!B15</f>
        <v>339</v>
      </c>
      <c r="M18" s="14">
        <f t="shared" si="92"/>
        <v>417</v>
      </c>
      <c r="N18" s="14"/>
      <c r="O18" s="14">
        <f>'[1]POST 1'!B15</f>
        <v>464</v>
      </c>
      <c r="P18" s="14">
        <f>'[1]POST 2'!B15</f>
        <v>364</v>
      </c>
      <c r="Q18" s="14">
        <f>'[1]POST 3'!B15</f>
        <v>276</v>
      </c>
      <c r="R18" s="14">
        <f>'[1]POST 4'!B15</f>
        <v>320</v>
      </c>
      <c r="S18" s="14">
        <f>'[1]POST 5'!B15</f>
        <v>524</v>
      </c>
      <c r="T18" s="4"/>
      <c r="U18" s="15">
        <v>9.1281138790036138</v>
      </c>
      <c r="V18" s="15">
        <v>10.857142857142817</v>
      </c>
      <c r="W18" s="15">
        <v>20.503597122302153</v>
      </c>
      <c r="X18" s="15">
        <v>14.537366548042694</v>
      </c>
      <c r="Y18" s="15">
        <v>13.427561837455832</v>
      </c>
      <c r="Z18" s="15">
        <v>10.704225352112639</v>
      </c>
      <c r="AA18" s="15">
        <v>11.585365853658537</v>
      </c>
      <c r="AB18" s="15">
        <v>11.176470588235313</v>
      </c>
      <c r="AC18" s="15">
        <v>11.333333333333258</v>
      </c>
      <c r="AD18" s="15">
        <v>12.688356164383581</v>
      </c>
      <c r="AE18" s="15">
        <f t="shared" si="93"/>
        <v>11.732720028650718</v>
      </c>
      <c r="AF18" s="15">
        <v>12.925170068027166</v>
      </c>
      <c r="AG18" s="15">
        <v>9.0784982935153486</v>
      </c>
      <c r="AH18" s="15">
        <v>10.482758620689712</v>
      </c>
      <c r="AI18" s="15">
        <v>5.5882352941177036</v>
      </c>
      <c r="AJ18" s="15">
        <v>6.506849315068493</v>
      </c>
      <c r="AK18" s="16">
        <f t="shared" si="94"/>
        <v>8.9163023182836856</v>
      </c>
      <c r="AL18" s="40"/>
      <c r="AM18" s="15">
        <v>18.861209964412801</v>
      </c>
      <c r="AN18" s="15">
        <v>12.142857142857162</v>
      </c>
      <c r="AO18" s="15">
        <v>11.510791366906433</v>
      </c>
      <c r="AP18" s="15">
        <v>16.370106761565815</v>
      </c>
      <c r="AQ18" s="15">
        <v>10.954063604240263</v>
      </c>
      <c r="AR18" s="15">
        <v>15.492957746478895</v>
      </c>
      <c r="AS18" s="15">
        <v>17.421602787456447</v>
      </c>
      <c r="AT18" s="15">
        <v>14.532871972318398</v>
      </c>
      <c r="AU18" s="15">
        <v>22.105263157894679</v>
      </c>
      <c r="AV18" s="15">
        <v>18.493150684931528</v>
      </c>
      <c r="AW18" s="15">
        <f t="shared" si="95"/>
        <v>18.377095271714868</v>
      </c>
      <c r="AX18" s="15">
        <v>12.585034013605405</v>
      </c>
      <c r="AY18" s="15">
        <v>12.627986348122828</v>
      </c>
      <c r="AZ18" s="15">
        <v>12.068965517241381</v>
      </c>
      <c r="BA18" s="15">
        <v>11.072664359861651</v>
      </c>
      <c r="BB18" s="15">
        <v>11.643835616438377</v>
      </c>
      <c r="BC18" s="15">
        <f t="shared" si="96"/>
        <v>11.99969717105393</v>
      </c>
      <c r="BD18" s="40"/>
      <c r="BE18" s="15">
        <f t="shared" si="97"/>
        <v>27.989323843416415</v>
      </c>
      <c r="BF18" s="15">
        <f t="shared" si="98"/>
        <v>22.999999999999979</v>
      </c>
      <c r="BG18" s="15">
        <f t="shared" si="98"/>
        <v>32.014388489208585</v>
      </c>
      <c r="BH18" s="15">
        <f t="shared" si="98"/>
        <v>30.907473309608509</v>
      </c>
      <c r="BI18" s="15">
        <f t="shared" si="98"/>
        <v>24.381625441696094</v>
      </c>
      <c r="BJ18" s="15">
        <f t="shared" si="98"/>
        <v>26.197183098591534</v>
      </c>
      <c r="BK18" s="15">
        <f t="shared" si="98"/>
        <v>29.006968641114984</v>
      </c>
      <c r="BL18" s="15">
        <f t="shared" si="98"/>
        <v>25.709342560553711</v>
      </c>
      <c r="BM18" s="15">
        <f t="shared" si="98"/>
        <v>33.438596491227941</v>
      </c>
      <c r="BN18" s="15">
        <f t="shared" si="98"/>
        <v>31.18150684931511</v>
      </c>
      <c r="BO18" s="15">
        <f t="shared" si="98"/>
        <v>30.109815300365586</v>
      </c>
      <c r="BP18" s="15">
        <f t="shared" si="98"/>
        <v>25.510204081632573</v>
      </c>
      <c r="BQ18" s="15">
        <f t="shared" si="98"/>
        <v>21.706484641638177</v>
      </c>
      <c r="BR18" s="15">
        <f t="shared" si="98"/>
        <v>22.551724137931092</v>
      </c>
      <c r="BS18" s="15">
        <f t="shared" si="98"/>
        <v>16.660899653979357</v>
      </c>
      <c r="BT18" s="15">
        <f t="shared" si="98"/>
        <v>18.15068493150687</v>
      </c>
      <c r="BU18" s="16"/>
      <c r="BV18" s="15">
        <f t="shared" si="15"/>
        <v>0.32612841703750939</v>
      </c>
      <c r="BW18" s="15">
        <f t="shared" si="90"/>
        <v>0.47204968944099246</v>
      </c>
      <c r="BX18" s="15">
        <f t="shared" si="90"/>
        <v>0.64044943820224798</v>
      </c>
      <c r="BY18" s="15">
        <f t="shared" si="90"/>
        <v>0.47035118019573996</v>
      </c>
      <c r="BZ18" s="15">
        <f t="shared" si="90"/>
        <v>0.55072463768115987</v>
      </c>
      <c r="CA18" s="15">
        <f t="shared" si="90"/>
        <v>0.40860215053763321</v>
      </c>
      <c r="CB18" s="15">
        <f t="shared" si="90"/>
        <v>0.39939939939939939</v>
      </c>
      <c r="CC18" s="15">
        <f t="shared" si="90"/>
        <v>0.43472409152086078</v>
      </c>
      <c r="CD18" s="15">
        <f t="shared" si="90"/>
        <v>0.33892969569779546</v>
      </c>
      <c r="CE18" s="15">
        <f t="shared" si="90"/>
        <v>0.40691927512355858</v>
      </c>
      <c r="CF18" s="15">
        <f t="shared" si="99"/>
        <v>0.39352435411407161</v>
      </c>
      <c r="CG18" s="15"/>
      <c r="CH18" s="15">
        <f t="shared" si="91"/>
        <v>0.50666666666666649</v>
      </c>
      <c r="CI18" s="15">
        <f t="shared" si="91"/>
        <v>0.41823899371069229</v>
      </c>
      <c r="CJ18" s="15">
        <f t="shared" si="91"/>
        <v>0.46483180428134685</v>
      </c>
      <c r="CK18" s="15">
        <f t="shared" si="91"/>
        <v>0.33541017653167288</v>
      </c>
      <c r="CL18" s="15">
        <f t="shared" si="91"/>
        <v>0.35849056603773544</v>
      </c>
      <c r="CM18" s="4"/>
      <c r="CN18" s="15">
        <v>2.4597864768683428</v>
      </c>
      <c r="CO18" s="15">
        <v>2.9257142857142751</v>
      </c>
      <c r="CP18" s="15">
        <v>5.5251798561151073</v>
      </c>
      <c r="CQ18" s="15">
        <v>3.9174377224199262</v>
      </c>
      <c r="CR18" s="15">
        <v>3.6183745583038873</v>
      </c>
      <c r="CS18" s="15">
        <v>2.8845070422535115</v>
      </c>
      <c r="CT18" s="15">
        <v>3.1219512195121952</v>
      </c>
      <c r="CU18" s="15">
        <v>3.0117647058823582</v>
      </c>
      <c r="CV18" s="15">
        <v>3.0540350877192779</v>
      </c>
      <c r="CW18" s="15">
        <v>3.4191780821917863</v>
      </c>
      <c r="CX18" s="15">
        <f t="shared" si="100"/>
        <v>3.1616592919311408</v>
      </c>
      <c r="CY18" s="15">
        <v>3.4829931972788999</v>
      </c>
      <c r="CZ18" s="15">
        <v>2.4464163822525578</v>
      </c>
      <c r="DA18" s="15">
        <v>2.8248275862069119</v>
      </c>
      <c r="DB18" s="15">
        <v>1.5058823529411918</v>
      </c>
      <c r="DC18" s="15">
        <v>1.7534246575342467</v>
      </c>
      <c r="DD18" s="15">
        <f t="shared" si="101"/>
        <v>2.4027088352427617</v>
      </c>
      <c r="DF18" s="3">
        <v>55</v>
      </c>
      <c r="DG18" s="3">
        <v>60</v>
      </c>
      <c r="DH18" s="3">
        <v>42</v>
      </c>
      <c r="DI18" s="3">
        <v>51</v>
      </c>
      <c r="DJ18" s="3">
        <v>60</v>
      </c>
      <c r="DK18" s="3">
        <v>59</v>
      </c>
      <c r="DL18" s="3">
        <v>66</v>
      </c>
      <c r="DM18" s="3">
        <v>44</v>
      </c>
      <c r="DN18" s="3">
        <v>49</v>
      </c>
      <c r="DO18" s="3">
        <v>45</v>
      </c>
      <c r="DP18" s="31">
        <f t="shared" si="102"/>
        <v>46</v>
      </c>
      <c r="DQ18" s="31"/>
      <c r="DR18" s="3">
        <v>57</v>
      </c>
      <c r="DS18" s="3">
        <v>69</v>
      </c>
      <c r="DT18" s="3">
        <v>67</v>
      </c>
      <c r="DU18" s="3">
        <v>65</v>
      </c>
      <c r="DV18" s="3">
        <v>59</v>
      </c>
    </row>
    <row r="19" spans="1:126" ht="15.75">
      <c r="A19" s="110"/>
      <c r="B19" s="21" t="s">
        <v>32</v>
      </c>
      <c r="C19" s="14">
        <f>'[1]PRE 1'!B16</f>
        <v>619</v>
      </c>
      <c r="D19" s="14">
        <f>'[1]PRE 2'!B16</f>
        <v>976</v>
      </c>
      <c r="E19" s="14">
        <f>'[1]PRE 3'!B16</f>
        <v>1030</v>
      </c>
      <c r="F19" s="14">
        <f>'[1]PRE 4'!B16</f>
        <v>1203</v>
      </c>
      <c r="G19" s="14">
        <f>'[1]PRE 5'!B16</f>
        <v>1082</v>
      </c>
      <c r="H19" s="14">
        <f>'[1]PRE 6'!B16</f>
        <v>1331</v>
      </c>
      <c r="I19" s="14">
        <f>'[1]PRE 7'!B16</f>
        <v>1032</v>
      </c>
      <c r="J19" s="14">
        <f>'[1]PRE 8'!B16</f>
        <v>716</v>
      </c>
      <c r="K19" s="14">
        <f>'[1]PRE 9'!B16</f>
        <v>1275</v>
      </c>
      <c r="L19" s="14">
        <f>'[1]PRE 10'!B16</f>
        <v>1294</v>
      </c>
      <c r="M19" s="14">
        <f t="shared" si="92"/>
        <v>1095</v>
      </c>
      <c r="N19" s="14"/>
      <c r="O19" s="14">
        <f>'[1]POST 1'!B16</f>
        <v>632</v>
      </c>
      <c r="P19" s="14">
        <f>'[1]POST 2'!B16</f>
        <v>788</v>
      </c>
      <c r="Q19" s="14">
        <f>'[1]POST 3'!B16</f>
        <v>325</v>
      </c>
      <c r="R19" s="14">
        <f>'[1]POST 4'!B16</f>
        <v>864</v>
      </c>
      <c r="S19" s="14">
        <f>'[1]POST 5'!B16</f>
        <v>547</v>
      </c>
      <c r="T19" s="4"/>
      <c r="U19" s="15">
        <v>10.051194539249128</v>
      </c>
      <c r="V19" s="15">
        <v>6.333333333333333</v>
      </c>
      <c r="W19" s="15">
        <v>8.4653465346534293</v>
      </c>
      <c r="X19" s="15">
        <v>15.937499999999982</v>
      </c>
      <c r="Y19" s="15">
        <v>4.6116504854368925</v>
      </c>
      <c r="Z19" s="15">
        <v>5.5519480519480862</v>
      </c>
      <c r="AA19" s="15">
        <v>8.247588424437307</v>
      </c>
      <c r="AB19" s="15">
        <v>7.0711974110032711</v>
      </c>
      <c r="AC19" s="15">
        <v>5.7484076433120759</v>
      </c>
      <c r="AD19" s="15">
        <v>5.7667731629393142</v>
      </c>
      <c r="AE19" s="15">
        <f t="shared" si="93"/>
        <v>6.1954594057515537</v>
      </c>
      <c r="AF19" s="15">
        <v>5.6230529595015737</v>
      </c>
      <c r="AG19" s="15">
        <v>7.1698113207546497</v>
      </c>
      <c r="AH19" s="15">
        <v>5.9561128526645764</v>
      </c>
      <c r="AI19" s="15">
        <v>6.9145569620253085</v>
      </c>
      <c r="AJ19" s="15">
        <v>6.3942307692307949</v>
      </c>
      <c r="AK19" s="16">
        <f t="shared" si="94"/>
        <v>6.4115529728353806</v>
      </c>
      <c r="AL19" s="40"/>
      <c r="AM19" s="15">
        <v>9.897610921501629</v>
      </c>
      <c r="AN19" s="15">
        <v>6.0000000000000382</v>
      </c>
      <c r="AO19" s="15">
        <v>5.2805280528052618</v>
      </c>
      <c r="AP19" s="15">
        <v>10.197368421052612</v>
      </c>
      <c r="AQ19" s="15">
        <v>11.326860841423949</v>
      </c>
      <c r="AR19" s="15">
        <v>8.1168831168831161</v>
      </c>
      <c r="AS19" s="15">
        <v>14.147909967845678</v>
      </c>
      <c r="AT19" s="15">
        <v>13.915857605178031</v>
      </c>
      <c r="AU19" s="15">
        <v>16.878980891719692</v>
      </c>
      <c r="AV19" s="15">
        <v>16.293929712460045</v>
      </c>
      <c r="AW19" s="15">
        <f t="shared" si="95"/>
        <v>15.696256069785923</v>
      </c>
      <c r="AX19" s="15">
        <v>11.214953271028019</v>
      </c>
      <c r="AY19" s="15">
        <v>13.836477987421402</v>
      </c>
      <c r="AZ19" s="15">
        <v>23.197492163009422</v>
      </c>
      <c r="BA19" s="15">
        <v>10.126582278481067</v>
      </c>
      <c r="BB19" s="15">
        <v>13.782051282051228</v>
      </c>
      <c r="BC19" s="15">
        <f t="shared" si="96"/>
        <v>14.431511396398227</v>
      </c>
      <c r="BD19" s="40"/>
      <c r="BE19" s="15">
        <f t="shared" si="97"/>
        <v>19.948805460750755</v>
      </c>
      <c r="BF19" s="15">
        <f t="shared" si="98"/>
        <v>12.333333333333371</v>
      </c>
      <c r="BG19" s="15">
        <f t="shared" si="98"/>
        <v>13.74587458745869</v>
      </c>
      <c r="BH19" s="15">
        <f t="shared" si="98"/>
        <v>26.134868421052595</v>
      </c>
      <c r="BI19" s="15">
        <f t="shared" si="98"/>
        <v>15.938511326860841</v>
      </c>
      <c r="BJ19" s="15">
        <f t="shared" si="98"/>
        <v>13.668831168831202</v>
      </c>
      <c r="BK19" s="15">
        <f t="shared" si="98"/>
        <v>22.395498392282985</v>
      </c>
      <c r="BL19" s="15">
        <f t="shared" si="98"/>
        <v>20.987055016181301</v>
      </c>
      <c r="BM19" s="15">
        <f t="shared" si="98"/>
        <v>22.62738853503177</v>
      </c>
      <c r="BN19" s="15">
        <f t="shared" si="98"/>
        <v>22.060702875399357</v>
      </c>
      <c r="BO19" s="15">
        <f t="shared" si="98"/>
        <v>21.891715475537477</v>
      </c>
      <c r="BP19" s="15">
        <f t="shared" si="98"/>
        <v>16.838006230529594</v>
      </c>
      <c r="BQ19" s="15">
        <f t="shared" si="98"/>
        <v>21.006289308176051</v>
      </c>
      <c r="BR19" s="15">
        <f t="shared" si="98"/>
        <v>29.153605015673996</v>
      </c>
      <c r="BS19" s="15">
        <f t="shared" si="98"/>
        <v>17.041139240506375</v>
      </c>
      <c r="BT19" s="15">
        <f t="shared" si="98"/>
        <v>20.176282051282023</v>
      </c>
      <c r="BU19" s="16"/>
      <c r="BV19" s="15">
        <f t="shared" si="15"/>
        <v>0.50384944396920595</v>
      </c>
      <c r="BW19" s="15">
        <f t="shared" si="90"/>
        <v>0.51351351351351193</v>
      </c>
      <c r="BX19" s="15">
        <f t="shared" si="90"/>
        <v>0.61584633853541404</v>
      </c>
      <c r="BY19" s="15">
        <f t="shared" si="90"/>
        <v>0.60981749528005058</v>
      </c>
      <c r="BZ19" s="15">
        <f t="shared" si="90"/>
        <v>0.28934010152284262</v>
      </c>
      <c r="CA19" s="15">
        <f t="shared" si="90"/>
        <v>0.40617577197149796</v>
      </c>
      <c r="CB19" s="15">
        <f t="shared" si="90"/>
        <v>0.36826992103374007</v>
      </c>
      <c r="CC19" s="15">
        <f t="shared" si="90"/>
        <v>0.33693138010794194</v>
      </c>
      <c r="CD19" s="15">
        <f t="shared" si="90"/>
        <v>0.25404644616467248</v>
      </c>
      <c r="CE19" s="15">
        <f t="shared" si="90"/>
        <v>0.26140477914554749</v>
      </c>
      <c r="CF19" s="15">
        <f t="shared" si="99"/>
        <v>0.28412753513938732</v>
      </c>
      <c r="CG19" s="15"/>
      <c r="CH19" s="15">
        <f t="shared" si="91"/>
        <v>0.33395004625346997</v>
      </c>
      <c r="CI19" s="15">
        <f t="shared" si="91"/>
        <v>0.34131736526945866</v>
      </c>
      <c r="CJ19" s="15">
        <f t="shared" si="91"/>
        <v>0.20430107526881708</v>
      </c>
      <c r="CK19" s="15">
        <f t="shared" si="91"/>
        <v>0.40575673166202259</v>
      </c>
      <c r="CL19" s="15">
        <f t="shared" si="91"/>
        <v>0.31691818903892149</v>
      </c>
      <c r="CM19" s="4"/>
      <c r="CN19" s="15">
        <v>2.7085324232081862</v>
      </c>
      <c r="CO19" s="15">
        <v>1.7066666666666668</v>
      </c>
      <c r="CP19" s="15">
        <v>2.2811881188118717</v>
      </c>
      <c r="CQ19" s="15">
        <v>4.2947368421052587</v>
      </c>
      <c r="CR19" s="15">
        <v>1.2427184466019419</v>
      </c>
      <c r="CS19" s="15">
        <v>1.4961038961039057</v>
      </c>
      <c r="CT19" s="15">
        <v>2.2225080385852114</v>
      </c>
      <c r="CU19" s="15">
        <v>1.9055016181229867</v>
      </c>
      <c r="CV19" s="15">
        <v>1.5490445859872541</v>
      </c>
      <c r="CW19" s="15">
        <v>1.5539936102236467</v>
      </c>
      <c r="CX19" s="15">
        <f t="shared" si="100"/>
        <v>1.669513271444629</v>
      </c>
      <c r="CY19" s="15">
        <v>1.5152647975077926</v>
      </c>
      <c r="CZ19" s="15">
        <v>1.9320754716980948</v>
      </c>
      <c r="DA19" s="15">
        <v>1.6050156739811912</v>
      </c>
      <c r="DB19" s="15">
        <v>1.8632911392405043</v>
      </c>
      <c r="DC19" s="15">
        <v>1.7230769230769301</v>
      </c>
      <c r="DD19" s="15">
        <f t="shared" si="101"/>
        <v>1.7277448011009024</v>
      </c>
      <c r="DF19" s="3">
        <v>121</v>
      </c>
      <c r="DG19" s="3">
        <v>86</v>
      </c>
      <c r="DH19" s="3">
        <v>148</v>
      </c>
      <c r="DI19" s="3">
        <v>129</v>
      </c>
      <c r="DJ19" s="3">
        <v>190</v>
      </c>
      <c r="DK19" s="3">
        <v>151</v>
      </c>
      <c r="DL19" s="3">
        <v>125</v>
      </c>
      <c r="DM19" s="3">
        <v>82</v>
      </c>
      <c r="DN19" s="3">
        <v>125</v>
      </c>
      <c r="DO19" s="3">
        <v>117</v>
      </c>
      <c r="DP19" s="31">
        <f t="shared" si="102"/>
        <v>108</v>
      </c>
      <c r="DQ19" s="31"/>
      <c r="DR19" s="3">
        <v>154</v>
      </c>
      <c r="DS19" s="3">
        <v>120</v>
      </c>
      <c r="DT19" s="3">
        <v>144</v>
      </c>
      <c r="DU19" s="3">
        <v>91</v>
      </c>
      <c r="DV19" s="3">
        <v>95</v>
      </c>
    </row>
    <row r="20" spans="1:126" ht="15.75">
      <c r="A20" s="110"/>
      <c r="B20" s="21" t="s">
        <v>33</v>
      </c>
      <c r="C20" s="14">
        <f>'[1]PRE 1'!B17</f>
        <v>121</v>
      </c>
      <c r="D20" s="14">
        <f>'[1]PRE 2'!B17</f>
        <v>798</v>
      </c>
      <c r="E20" s="14">
        <f>'[1]PRE 3'!B17</f>
        <v>702</v>
      </c>
      <c r="F20" s="14">
        <f>'[1]PRE 4'!B17</f>
        <v>746</v>
      </c>
      <c r="G20" s="14">
        <f>'[1]PRE 5'!B17</f>
        <v>593</v>
      </c>
      <c r="H20" s="14">
        <f>'[1]PRE 6'!B17</f>
        <v>288</v>
      </c>
      <c r="I20" s="14">
        <f>'[1]PRE 7'!B17</f>
        <v>951</v>
      </c>
      <c r="J20" s="14">
        <f>'[1]PRE 8'!B17</f>
        <v>751</v>
      </c>
      <c r="K20" s="14">
        <f>'[1]PRE 9'!B17</f>
        <v>951</v>
      </c>
      <c r="L20" s="14">
        <f>'[1]PRE 10'!B17</f>
        <v>818</v>
      </c>
      <c r="M20" s="14">
        <f t="shared" si="92"/>
        <v>840</v>
      </c>
      <c r="N20" s="14"/>
      <c r="O20" s="14">
        <f>'[1]POST 1'!B17</f>
        <v>850</v>
      </c>
      <c r="P20" s="14">
        <f>'[1]POST 2'!B17</f>
        <v>564</v>
      </c>
      <c r="Q20" s="14">
        <f>'[1]POST 3'!B17</f>
        <v>861</v>
      </c>
      <c r="R20" s="14">
        <f>'[1]POST 4'!B17</f>
        <v>1130</v>
      </c>
      <c r="S20" s="14">
        <f>'[1]POST 5'!B17</f>
        <v>936</v>
      </c>
      <c r="T20" s="4"/>
      <c r="U20" s="15">
        <v>6.7398648648648471</v>
      </c>
      <c r="V20" s="15">
        <v>7.4573378839590809</v>
      </c>
      <c r="W20" s="15">
        <v>8.7842465753424293</v>
      </c>
      <c r="X20" s="15">
        <v>5.1700680272108661</v>
      </c>
      <c r="Y20" s="15">
        <v>7.381756756756702</v>
      </c>
      <c r="Z20" s="15">
        <v>15.19999999999999</v>
      </c>
      <c r="AA20" s="15">
        <v>9.5317725752508355</v>
      </c>
      <c r="AB20" s="15">
        <v>8.4013605442176686</v>
      </c>
      <c r="AC20" s="15">
        <v>4.7342192691029892</v>
      </c>
      <c r="AD20" s="15">
        <v>7.2350993377483803</v>
      </c>
      <c r="AE20" s="15">
        <f t="shared" si="93"/>
        <v>6.7902263836896788</v>
      </c>
      <c r="AF20" s="15">
        <v>4.6568627450980387</v>
      </c>
      <c r="AG20" s="15">
        <v>8.1249999999999822</v>
      </c>
      <c r="AH20" s="15">
        <v>4.4186046511628092</v>
      </c>
      <c r="AI20" s="15">
        <v>5.6435643564356353</v>
      </c>
      <c r="AJ20" s="15">
        <v>7.2591362126245302</v>
      </c>
      <c r="AK20" s="16">
        <f t="shared" si="94"/>
        <v>6.0206335930641988</v>
      </c>
      <c r="AL20" s="40"/>
      <c r="AM20" s="15">
        <v>6.0810810810811198</v>
      </c>
      <c r="AN20" s="15">
        <v>6.1433447098976499</v>
      </c>
      <c r="AO20" s="15">
        <v>9.2465753424657144</v>
      </c>
      <c r="AP20" s="15">
        <v>8.1632653061224687</v>
      </c>
      <c r="AQ20" s="15">
        <v>8.1081081081080324</v>
      </c>
      <c r="AR20" s="15">
        <v>10.999999999999943</v>
      </c>
      <c r="AS20" s="15">
        <v>6.0200668896321456</v>
      </c>
      <c r="AT20" s="15">
        <v>5.7823129251700296</v>
      </c>
      <c r="AU20" s="15">
        <v>7.6411960132890746</v>
      </c>
      <c r="AV20" s="15">
        <v>10.264900662251637</v>
      </c>
      <c r="AW20" s="15">
        <f t="shared" si="95"/>
        <v>7.8961365335702469</v>
      </c>
      <c r="AX20" s="15">
        <v>7.516339869281083</v>
      </c>
      <c r="AY20" s="15">
        <v>7.5657894736842479</v>
      </c>
      <c r="AZ20" s="15">
        <v>4.9833887043189371</v>
      </c>
      <c r="BA20" s="15">
        <v>7.5907590759075347</v>
      </c>
      <c r="BB20" s="15">
        <v>7.6411960132889805</v>
      </c>
      <c r="BC20" s="15">
        <f t="shared" si="96"/>
        <v>7.0594946272961563</v>
      </c>
      <c r="BD20" s="40"/>
      <c r="BE20" s="15">
        <f t="shared" si="97"/>
        <v>12.820945945945967</v>
      </c>
      <c r="BF20" s="15">
        <f t="shared" si="98"/>
        <v>13.600682593856732</v>
      </c>
      <c r="BG20" s="15">
        <f t="shared" si="98"/>
        <v>18.030821917808144</v>
      </c>
      <c r="BH20" s="15">
        <f t="shared" si="98"/>
        <v>13.333333333333336</v>
      </c>
      <c r="BI20" s="15">
        <f t="shared" si="98"/>
        <v>15.489864864864735</v>
      </c>
      <c r="BJ20" s="15">
        <f t="shared" si="98"/>
        <v>26.199999999999932</v>
      </c>
      <c r="BK20" s="15">
        <f t="shared" si="98"/>
        <v>15.551839464882981</v>
      </c>
      <c r="BL20" s="15">
        <f t="shared" si="98"/>
        <v>14.183673469387699</v>
      </c>
      <c r="BM20" s="15">
        <f t="shared" si="98"/>
        <v>12.375415282392064</v>
      </c>
      <c r="BN20" s="15">
        <f t="shared" si="98"/>
        <v>17.500000000000018</v>
      </c>
      <c r="BO20" s="15">
        <f t="shared" si="98"/>
        <v>14.686362917259926</v>
      </c>
      <c r="BP20" s="15">
        <f t="shared" si="98"/>
        <v>12.173202614379122</v>
      </c>
      <c r="BQ20" s="15">
        <f t="shared" si="98"/>
        <v>15.69078947368423</v>
      </c>
      <c r="BR20" s="15">
        <f t="shared" si="98"/>
        <v>9.4019933554817463</v>
      </c>
      <c r="BS20" s="15">
        <f t="shared" si="98"/>
        <v>13.234323432343171</v>
      </c>
      <c r="BT20" s="15">
        <f t="shared" si="98"/>
        <v>14.900332225913511</v>
      </c>
      <c r="BU20" s="16"/>
      <c r="BV20" s="15">
        <f t="shared" si="15"/>
        <v>0.52569169960474083</v>
      </c>
      <c r="BW20" s="15">
        <f t="shared" si="90"/>
        <v>0.54830614805520661</v>
      </c>
      <c r="BX20" s="15">
        <f t="shared" si="90"/>
        <v>0.48717948717948717</v>
      </c>
      <c r="BY20" s="15">
        <f t="shared" si="90"/>
        <v>0.38775510204081487</v>
      </c>
      <c r="BZ20" s="15">
        <f t="shared" si="90"/>
        <v>0.47655398037077473</v>
      </c>
      <c r="CA20" s="15">
        <f t="shared" si="90"/>
        <v>0.58015267175572638</v>
      </c>
      <c r="CB20" s="15">
        <f t="shared" si="90"/>
        <v>0.61290322580645007</v>
      </c>
      <c r="CC20" s="15">
        <f t="shared" si="90"/>
        <v>0.59232613908873011</v>
      </c>
      <c r="CD20" s="15">
        <f t="shared" si="90"/>
        <v>0.38255033557046858</v>
      </c>
      <c r="CE20" s="15">
        <f t="shared" si="90"/>
        <v>0.41343424787133559</v>
      </c>
      <c r="CF20" s="15">
        <f t="shared" si="99"/>
        <v>0.46277024084351143</v>
      </c>
      <c r="CG20" s="15"/>
      <c r="CH20" s="15">
        <f t="shared" si="91"/>
        <v>0.38255033557046858</v>
      </c>
      <c r="CI20" s="15">
        <f t="shared" si="91"/>
        <v>0.51781970649895004</v>
      </c>
      <c r="CJ20" s="15">
        <f t="shared" si="91"/>
        <v>0.46996466431095507</v>
      </c>
      <c r="CK20" s="15">
        <f t="shared" si="91"/>
        <v>0.42643391521197149</v>
      </c>
      <c r="CL20" s="15">
        <f t="shared" si="91"/>
        <v>0.48717948717948711</v>
      </c>
      <c r="CM20" s="4"/>
      <c r="CN20" s="15">
        <v>1.8162162162162112</v>
      </c>
      <c r="CO20" s="15">
        <v>2.0095563139931838</v>
      </c>
      <c r="CP20" s="15">
        <v>2.3671232876712232</v>
      </c>
      <c r="CQ20" s="15">
        <v>1.3931972789115599</v>
      </c>
      <c r="CR20" s="15">
        <v>1.9891891891891746</v>
      </c>
      <c r="CS20" s="15">
        <v>4.0959999999999974</v>
      </c>
      <c r="CT20" s="15">
        <v>2.5685618729096991</v>
      </c>
      <c r="CU20" s="15">
        <v>2.2639455782312878</v>
      </c>
      <c r="CV20" s="15">
        <v>1.275747508305648</v>
      </c>
      <c r="CW20" s="15">
        <v>1.949668874172195</v>
      </c>
      <c r="CX20" s="15">
        <f t="shared" si="100"/>
        <v>1.8297873202363768</v>
      </c>
      <c r="CY20" s="15">
        <v>1.2549019607843137</v>
      </c>
      <c r="CZ20" s="15">
        <v>2.1894736842105216</v>
      </c>
      <c r="DA20" s="15">
        <v>1.1906976744186095</v>
      </c>
      <c r="DB20" s="15">
        <v>1.5207920792079184</v>
      </c>
      <c r="DC20" s="15">
        <v>1.956146179401979</v>
      </c>
      <c r="DD20" s="15">
        <f t="shared" si="101"/>
        <v>1.6224023156046683</v>
      </c>
      <c r="DF20" s="3">
        <v>46</v>
      </c>
      <c r="DG20" s="3">
        <v>116</v>
      </c>
      <c r="DH20" s="3">
        <v>82</v>
      </c>
      <c r="DI20" s="3">
        <v>160</v>
      </c>
      <c r="DJ20" s="3">
        <v>115</v>
      </c>
      <c r="DK20" s="3">
        <v>102</v>
      </c>
      <c r="DL20" s="3">
        <v>162</v>
      </c>
      <c r="DM20" s="3">
        <v>116</v>
      </c>
      <c r="DN20" s="3">
        <v>155</v>
      </c>
      <c r="DO20" s="3">
        <v>157</v>
      </c>
      <c r="DP20" s="31">
        <f t="shared" si="102"/>
        <v>142.66666666666666</v>
      </c>
      <c r="DQ20" s="31"/>
      <c r="DR20" s="3">
        <v>222</v>
      </c>
      <c r="DS20" s="3">
        <v>194</v>
      </c>
      <c r="DT20" s="3">
        <v>218</v>
      </c>
      <c r="DU20" s="3">
        <v>182</v>
      </c>
      <c r="DV20" s="3">
        <v>273</v>
      </c>
    </row>
    <row r="21" spans="1:126" ht="15.75">
      <c r="A21" s="110"/>
      <c r="B21" s="21" t="s">
        <v>34</v>
      </c>
      <c r="C21" s="14">
        <f>'[1]PRE 1'!B18</f>
        <v>637</v>
      </c>
      <c r="D21" s="14">
        <f>'[1]PRE 2'!B18</f>
        <v>349</v>
      </c>
      <c r="E21" s="14">
        <f>'[1]PRE 3'!B18</f>
        <v>652</v>
      </c>
      <c r="F21" s="14">
        <f>'[1]PRE 4'!B18</f>
        <v>860</v>
      </c>
      <c r="G21" s="14">
        <f>'[1]PRE 5'!B18</f>
        <v>444</v>
      </c>
      <c r="H21" s="14">
        <f>'[1]PRE 6'!B18</f>
        <v>578</v>
      </c>
      <c r="I21" s="14">
        <f>'[1]PRE 7'!B18</f>
        <v>916</v>
      </c>
      <c r="J21" s="14">
        <f>'[1]PRE 8'!B18</f>
        <v>764</v>
      </c>
      <c r="K21" s="14">
        <f>'[1]PRE 9'!B18</f>
        <v>954</v>
      </c>
      <c r="L21" s="14">
        <f>'[1]PRE 10'!B18</f>
        <v>872</v>
      </c>
      <c r="M21" s="14">
        <f t="shared" si="92"/>
        <v>863.33333333333337</v>
      </c>
      <c r="N21" s="14"/>
      <c r="O21" s="14">
        <f>'[1]POST 1'!B18</f>
        <v>769</v>
      </c>
      <c r="P21" s="14">
        <f>'[1]POST 2'!B18</f>
        <v>82</v>
      </c>
      <c r="Q21" s="14">
        <f>'[1]POST 3'!B18</f>
        <v>98</v>
      </c>
      <c r="R21" s="14">
        <f>'[1]POST 4'!B18</f>
        <v>916</v>
      </c>
      <c r="S21" s="14">
        <f>'[1]POST 5'!B18</f>
        <v>969</v>
      </c>
      <c r="T21" s="4"/>
      <c r="U21" s="15">
        <v>10.634328358208954</v>
      </c>
      <c r="V21" s="15">
        <v>7.2243346007604554</v>
      </c>
      <c r="W21" s="15">
        <v>7.9166666666666758</v>
      </c>
      <c r="X21" s="15">
        <v>11.515151515151524</v>
      </c>
      <c r="Y21" s="15">
        <v>8.5714285714285907</v>
      </c>
      <c r="Z21" s="15">
        <v>9.5353159851300706</v>
      </c>
      <c r="AA21" s="15">
        <v>8.0925925925926325</v>
      </c>
      <c r="AB21" s="15">
        <v>8.3079847908744622</v>
      </c>
      <c r="AC21" s="15">
        <v>9.32075471698111</v>
      </c>
      <c r="AD21" s="15">
        <v>6.1732851985559947</v>
      </c>
      <c r="AE21" s="15">
        <f t="shared" si="93"/>
        <v>7.9340082354705217</v>
      </c>
      <c r="AF21" s="15">
        <v>6.0424028268551622</v>
      </c>
      <c r="AG21" s="15">
        <v>9.9458483754512326</v>
      </c>
      <c r="AH21" s="15">
        <v>9.0145985401459647</v>
      </c>
      <c r="AI21" s="15">
        <v>11.259259259259268</v>
      </c>
      <c r="AJ21" s="15">
        <v>7.857142857142918</v>
      </c>
      <c r="AK21" s="16">
        <f t="shared" si="94"/>
        <v>8.8238503717709094</v>
      </c>
      <c r="AL21" s="40"/>
      <c r="AM21" s="15">
        <v>11.567164179104456</v>
      </c>
      <c r="AN21" s="15">
        <v>11.787072243345985</v>
      </c>
      <c r="AO21" s="15">
        <v>8.3333333333332895</v>
      </c>
      <c r="AP21" s="15">
        <v>12.121212121212185</v>
      </c>
      <c r="AQ21" s="15">
        <v>10.526315789473726</v>
      </c>
      <c r="AR21" s="15">
        <v>7.8066914498141049</v>
      </c>
      <c r="AS21" s="15">
        <v>7.4074074074074066</v>
      </c>
      <c r="AT21" s="15">
        <v>21.673003802281325</v>
      </c>
      <c r="AU21" s="15">
        <v>20.37735849056595</v>
      </c>
      <c r="AV21" s="15">
        <v>16.606498194945825</v>
      </c>
      <c r="AW21" s="15">
        <f t="shared" si="95"/>
        <v>19.552286829264364</v>
      </c>
      <c r="AX21" s="15">
        <v>6.0070671378091474</v>
      </c>
      <c r="AY21" s="15">
        <v>6.1371841155235272</v>
      </c>
      <c r="AZ21" s="15">
        <v>6.9343065693430859</v>
      </c>
      <c r="BA21" s="15">
        <v>5.5555555555555554</v>
      </c>
      <c r="BB21" s="15">
        <v>7.1428571428571637</v>
      </c>
      <c r="BC21" s="15">
        <f t="shared" si="96"/>
        <v>6.3553941042176962</v>
      </c>
      <c r="BD21" s="40"/>
      <c r="BE21" s="15">
        <f t="shared" si="97"/>
        <v>22.20149253731341</v>
      </c>
      <c r="BF21" s="15">
        <f t="shared" si="98"/>
        <v>19.011406844106439</v>
      </c>
      <c r="BG21" s="15">
        <f t="shared" si="98"/>
        <v>16.249999999999964</v>
      </c>
      <c r="BH21" s="15">
        <f t="shared" si="98"/>
        <v>23.636363636363711</v>
      </c>
      <c r="BI21" s="15">
        <f t="shared" si="98"/>
        <v>19.097744360902318</v>
      </c>
      <c r="BJ21" s="15">
        <f t="shared" si="98"/>
        <v>17.342007434944176</v>
      </c>
      <c r="BK21" s="15">
        <f t="shared" si="98"/>
        <v>15.500000000000039</v>
      </c>
      <c r="BL21" s="15">
        <f t="shared" si="98"/>
        <v>29.980988593155786</v>
      </c>
      <c r="BM21" s="15">
        <f t="shared" si="98"/>
        <v>29.69811320754706</v>
      </c>
      <c r="BN21" s="15">
        <f t="shared" si="98"/>
        <v>22.77978339350182</v>
      </c>
      <c r="BO21" s="15">
        <f t="shared" si="98"/>
        <v>27.486295064734886</v>
      </c>
      <c r="BP21" s="15">
        <f t="shared" si="98"/>
        <v>12.04946996466431</v>
      </c>
      <c r="BQ21" s="15">
        <f t="shared" si="98"/>
        <v>16.083032490974759</v>
      </c>
      <c r="BR21" s="15">
        <f t="shared" si="98"/>
        <v>15.948905109489051</v>
      </c>
      <c r="BS21" s="15">
        <f t="shared" si="98"/>
        <v>16.814814814814824</v>
      </c>
      <c r="BT21" s="15">
        <f t="shared" si="98"/>
        <v>15.000000000000082</v>
      </c>
      <c r="BU21" s="16"/>
      <c r="BV21" s="15">
        <f t="shared" si="15"/>
        <v>0.47899159663865593</v>
      </c>
      <c r="BW21" s="15">
        <f t="shared" si="90"/>
        <v>0.38000000000000045</v>
      </c>
      <c r="BX21" s="15">
        <f t="shared" si="90"/>
        <v>0.48717948717948883</v>
      </c>
      <c r="BY21" s="15">
        <f t="shared" si="90"/>
        <v>0.487179487179486</v>
      </c>
      <c r="BZ21" s="15">
        <f t="shared" si="90"/>
        <v>0.44881889763779481</v>
      </c>
      <c r="CA21" s="15">
        <f t="shared" si="90"/>
        <v>0.54983922829581955</v>
      </c>
      <c r="CB21" s="15">
        <f t="shared" si="90"/>
        <v>0.52210274790920075</v>
      </c>
      <c r="CC21" s="15">
        <f t="shared" si="90"/>
        <v>0.27710843373493865</v>
      </c>
      <c r="CD21" s="15">
        <f t="shared" si="90"/>
        <v>0.31385006353240197</v>
      </c>
      <c r="CE21" s="15">
        <f t="shared" si="90"/>
        <v>0.27099841521394763</v>
      </c>
      <c r="CF21" s="15">
        <f t="shared" si="99"/>
        <v>0.28731897082709607</v>
      </c>
      <c r="CG21" s="15"/>
      <c r="CH21" s="15">
        <f t="shared" si="91"/>
        <v>0.50146627565982727</v>
      </c>
      <c r="CI21" s="15">
        <f t="shared" si="91"/>
        <v>0.6184062850729487</v>
      </c>
      <c r="CJ21" s="15">
        <f t="shared" si="91"/>
        <v>0.56521739130434656</v>
      </c>
      <c r="CK21" s="15">
        <f t="shared" si="91"/>
        <v>0.6696035242290751</v>
      </c>
      <c r="CL21" s="15">
        <f t="shared" si="91"/>
        <v>0.52380952380952506</v>
      </c>
      <c r="CM21" s="4"/>
      <c r="CN21" s="15">
        <v>2.8656716417910446</v>
      </c>
      <c r="CO21" s="15">
        <v>1.9467680608365019</v>
      </c>
      <c r="CP21" s="15">
        <v>2.133333333333336</v>
      </c>
      <c r="CQ21" s="15">
        <v>3.1030303030303057</v>
      </c>
      <c r="CR21" s="15">
        <v>2.309774436090231</v>
      </c>
      <c r="CS21" s="15">
        <v>2.5695167286245244</v>
      </c>
      <c r="CT21" s="15">
        <v>2.1807407407407511</v>
      </c>
      <c r="CU21" s="15">
        <v>2.2387832699619605</v>
      </c>
      <c r="CV21" s="15">
        <v>2.5116981132075415</v>
      </c>
      <c r="CW21" s="15">
        <v>1.6635379061371947</v>
      </c>
      <c r="CX21" s="15">
        <f t="shared" si="100"/>
        <v>2.138006429768899</v>
      </c>
      <c r="CY21" s="15">
        <v>1.6282685512367596</v>
      </c>
      <c r="CZ21" s="15">
        <v>2.6801444043321219</v>
      </c>
      <c r="DA21" s="15">
        <v>2.4291970802919653</v>
      </c>
      <c r="DB21" s="15">
        <v>3.0340740740740766</v>
      </c>
      <c r="DC21" s="15">
        <v>2.117293233082723</v>
      </c>
      <c r="DD21" s="15">
        <f t="shared" si="101"/>
        <v>2.3777954686035292</v>
      </c>
      <c r="DF21" s="3">
        <v>1106</v>
      </c>
      <c r="DG21" s="3">
        <v>1040</v>
      </c>
      <c r="DH21" s="3">
        <v>1229</v>
      </c>
      <c r="DI21" s="3">
        <v>1417</v>
      </c>
      <c r="DJ21" s="3">
        <v>1661</v>
      </c>
      <c r="DK21" s="3">
        <v>2003</v>
      </c>
      <c r="DL21" s="3">
        <v>2307</v>
      </c>
      <c r="DM21" s="3">
        <v>2406</v>
      </c>
      <c r="DN21" s="3">
        <v>1321</v>
      </c>
      <c r="DO21" s="3">
        <v>1522</v>
      </c>
      <c r="DP21" s="31">
        <f t="shared" si="102"/>
        <v>1749.6666666666667</v>
      </c>
      <c r="DQ21" s="31"/>
      <c r="DR21" s="3">
        <v>2232</v>
      </c>
      <c r="DS21" s="3">
        <v>2634</v>
      </c>
      <c r="DT21" s="3">
        <v>2553</v>
      </c>
      <c r="DU21" s="3">
        <v>2226</v>
      </c>
      <c r="DV21" s="3">
        <v>2354</v>
      </c>
    </row>
    <row r="22" spans="1:126" ht="15.75">
      <c r="A22" s="110"/>
      <c r="B22" s="21" t="s">
        <v>35</v>
      </c>
      <c r="C22" s="14">
        <f>'[1]PRE 1'!B19</f>
        <v>657</v>
      </c>
      <c r="D22" s="14">
        <f>'[1]PRE 2'!B19</f>
        <v>1088</v>
      </c>
      <c r="E22" s="14">
        <f>'[1]PRE 3'!B19</f>
        <v>1547</v>
      </c>
      <c r="F22" s="14">
        <f>'[1]PRE 4'!B19</f>
        <v>1707</v>
      </c>
      <c r="G22" s="14">
        <f>'[1]PRE 5'!B19</f>
        <v>1514</v>
      </c>
      <c r="H22" s="14">
        <f>'[1]PRE 6'!B19</f>
        <v>1600</v>
      </c>
      <c r="I22" s="14">
        <f>'[1]PRE 7'!B19</f>
        <v>1047</v>
      </c>
      <c r="J22" s="14">
        <f>'[1]PRE 8'!B19</f>
        <v>1731</v>
      </c>
      <c r="K22" s="14">
        <f>'[1]PRE 9'!B19</f>
        <v>1478</v>
      </c>
      <c r="L22" s="14">
        <f>'[1]PRE 10'!B19</f>
        <v>1302</v>
      </c>
      <c r="M22" s="14">
        <f t="shared" si="92"/>
        <v>1503.6666666666667</v>
      </c>
      <c r="N22" s="14"/>
      <c r="O22" s="14">
        <f>'[1]POST 1'!B19</f>
        <v>596</v>
      </c>
      <c r="P22" s="14">
        <f>'[1]POST 2'!B19</f>
        <v>1110</v>
      </c>
      <c r="Q22" s="14">
        <f>'[1]POST 3'!B19</f>
        <v>1335</v>
      </c>
      <c r="R22" s="14">
        <f>'[1]POST 4'!B19</f>
        <v>1414</v>
      </c>
      <c r="S22" s="14">
        <f>'[1]POST 5'!B19</f>
        <v>1772</v>
      </c>
      <c r="T22" s="4"/>
      <c r="U22" s="15">
        <v>9.391634980988572</v>
      </c>
      <c r="V22" s="15">
        <v>9.827586206896612</v>
      </c>
      <c r="W22" s="15">
        <v>10.114068441064626</v>
      </c>
      <c r="X22" s="15">
        <v>9.0996168582375478</v>
      </c>
      <c r="Y22" s="15">
        <v>11.515151515151473</v>
      </c>
      <c r="Z22" s="15">
        <v>8.8289962825278803</v>
      </c>
      <c r="AA22" s="15">
        <v>9.9625468164794402</v>
      </c>
      <c r="AB22" s="15">
        <v>8.4758364312267851</v>
      </c>
      <c r="AC22" s="15">
        <v>9.0145985401459647</v>
      </c>
      <c r="AD22" s="15">
        <v>8.0036630036629433</v>
      </c>
      <c r="AE22" s="15">
        <f t="shared" si="93"/>
        <v>8.498032658345231</v>
      </c>
      <c r="AF22" s="15">
        <v>11.176470588235352</v>
      </c>
      <c r="AG22" s="15">
        <v>8.4444444444444624</v>
      </c>
      <c r="AH22" s="15">
        <v>11.6111111111111</v>
      </c>
      <c r="AI22" s="15">
        <v>9.3560606060605842</v>
      </c>
      <c r="AJ22" s="15">
        <v>8.5714285714285907</v>
      </c>
      <c r="AK22" s="16">
        <f t="shared" si="94"/>
        <v>9.8319030642560179</v>
      </c>
      <c r="AL22" s="40"/>
      <c r="AM22" s="15">
        <v>9.5057034220531769</v>
      </c>
      <c r="AN22" s="15">
        <v>12.64367816091953</v>
      </c>
      <c r="AO22" s="15">
        <v>11.026615969581771</v>
      </c>
      <c r="AP22" s="15">
        <v>11.877394636015303</v>
      </c>
      <c r="AQ22" s="15">
        <v>7.5757575757575752</v>
      </c>
      <c r="AR22" s="15">
        <v>11.152416356877323</v>
      </c>
      <c r="AS22" s="15">
        <v>7.8651685393258211</v>
      </c>
      <c r="AT22" s="15">
        <v>10.408921933085544</v>
      </c>
      <c r="AU22" s="15">
        <v>20.437956204379642</v>
      </c>
      <c r="AV22" s="15">
        <v>168.4981684981685</v>
      </c>
      <c r="AW22" s="15">
        <f t="shared" si="95"/>
        <v>66.448348878544564</v>
      </c>
      <c r="AX22" s="15">
        <v>8.823529411764726</v>
      </c>
      <c r="AY22" s="15">
        <v>6.2962962962963589</v>
      </c>
      <c r="AZ22" s="15">
        <v>8.1481481481481062</v>
      </c>
      <c r="BA22" s="15">
        <v>8.3333333333332895</v>
      </c>
      <c r="BB22" s="15">
        <v>6.7669172932331252</v>
      </c>
      <c r="BC22" s="15">
        <f t="shared" si="96"/>
        <v>7.6736448965551221</v>
      </c>
      <c r="BD22" s="40"/>
      <c r="BE22" s="15">
        <f t="shared" si="97"/>
        <v>18.897338403041751</v>
      </c>
      <c r="BF22" s="15">
        <f t="shared" si="98"/>
        <v>22.47126436781614</v>
      </c>
      <c r="BG22" s="15">
        <f t="shared" si="98"/>
        <v>21.140684410646397</v>
      </c>
      <c r="BH22" s="15">
        <f t="shared" si="98"/>
        <v>20.977011494252849</v>
      </c>
      <c r="BI22" s="15">
        <f t="shared" si="98"/>
        <v>19.090909090909047</v>
      </c>
      <c r="BJ22" s="15">
        <f t="shared" si="98"/>
        <v>19.981412639405203</v>
      </c>
      <c r="BK22" s="15">
        <f t="shared" si="98"/>
        <v>17.82771535580526</v>
      </c>
      <c r="BL22" s="15">
        <f t="shared" si="98"/>
        <v>18.884758364312329</v>
      </c>
      <c r="BM22" s="15">
        <f t="shared" si="98"/>
        <v>29.452554744525607</v>
      </c>
      <c r="BN22" s="15">
        <f t="shared" si="98"/>
        <v>176.50183150183145</v>
      </c>
      <c r="BO22" s="15">
        <f t="shared" si="98"/>
        <v>74.946381536889788</v>
      </c>
      <c r="BP22" s="15">
        <f t="shared" si="98"/>
        <v>20.000000000000078</v>
      </c>
      <c r="BQ22" s="15">
        <f t="shared" si="98"/>
        <v>14.740740740740822</v>
      </c>
      <c r="BR22" s="15">
        <f t="shared" si="98"/>
        <v>19.759259259259206</v>
      </c>
      <c r="BS22" s="15">
        <f t="shared" si="98"/>
        <v>17.689393939393874</v>
      </c>
      <c r="BT22" s="15">
        <f t="shared" si="98"/>
        <v>15.338345864661715</v>
      </c>
      <c r="BU22" s="16"/>
      <c r="BV22" s="15">
        <f t="shared" si="15"/>
        <v>0.49698189134808934</v>
      </c>
      <c r="BW22" s="15">
        <f t="shared" si="90"/>
        <v>0.43734015345268717</v>
      </c>
      <c r="BX22" s="15">
        <f t="shared" si="90"/>
        <v>0.47841726618704955</v>
      </c>
      <c r="BY22" s="15">
        <f t="shared" si="90"/>
        <v>0.43378995433790002</v>
      </c>
      <c r="BZ22" s="15">
        <f t="shared" si="90"/>
        <v>0.60317460317460236</v>
      </c>
      <c r="CA22" s="15">
        <f t="shared" si="90"/>
        <v>0.44186046511627908</v>
      </c>
      <c r="CB22" s="15">
        <f t="shared" si="90"/>
        <v>0.55882352941176638</v>
      </c>
      <c r="CC22" s="15">
        <f t="shared" si="90"/>
        <v>0.44881889763779481</v>
      </c>
      <c r="CD22" s="15">
        <f t="shared" si="90"/>
        <v>0.3060718711276319</v>
      </c>
      <c r="CE22" s="15">
        <f t="shared" si="90"/>
        <v>4.5346062052505638E-2</v>
      </c>
      <c r="CF22" s="15">
        <f t="shared" si="99"/>
        <v>0.26674561027264415</v>
      </c>
      <c r="CG22" s="15"/>
      <c r="CH22" s="15">
        <f t="shared" si="91"/>
        <v>0.55882352941176539</v>
      </c>
      <c r="CI22" s="15">
        <f t="shared" si="91"/>
        <v>0.57286432160803824</v>
      </c>
      <c r="CJ22" s="15">
        <f t="shared" si="91"/>
        <v>0.58762886597938246</v>
      </c>
      <c r="CK22" s="15">
        <f t="shared" si="91"/>
        <v>0.52890792291220634</v>
      </c>
      <c r="CL22" s="15">
        <f t="shared" si="91"/>
        <v>0.55882352941176372</v>
      </c>
      <c r="CM22" s="4"/>
      <c r="CN22" s="15">
        <v>2.5307984790874469</v>
      </c>
      <c r="CO22" s="15">
        <v>2.6482758620689824</v>
      </c>
      <c r="CP22" s="15">
        <v>2.7254752851710999</v>
      </c>
      <c r="CQ22" s="15">
        <v>2.4521072796934864</v>
      </c>
      <c r="CR22" s="15">
        <v>3.1030303030302919</v>
      </c>
      <c r="CS22" s="15">
        <v>2.3791821561338291</v>
      </c>
      <c r="CT22" s="15">
        <v>2.6846441947565651</v>
      </c>
      <c r="CU22" s="15">
        <v>2.2840148698884812</v>
      </c>
      <c r="CV22" s="15">
        <v>2.4291970802919653</v>
      </c>
      <c r="CW22" s="15">
        <v>2.1567765567765407</v>
      </c>
      <c r="CX22" s="15">
        <f t="shared" si="100"/>
        <v>2.2899961689856627</v>
      </c>
      <c r="CY22" s="15">
        <v>3.0117647058823689</v>
      </c>
      <c r="CZ22" s="15">
        <v>2.2755555555555609</v>
      </c>
      <c r="DA22" s="15">
        <v>3.1288888888888864</v>
      </c>
      <c r="DB22" s="15">
        <v>2.5212121212121157</v>
      </c>
      <c r="DC22" s="15">
        <v>2.309774436090231</v>
      </c>
      <c r="DD22" s="15">
        <f t="shared" si="101"/>
        <v>2.6494391415258329</v>
      </c>
      <c r="DF22" s="3">
        <v>192</v>
      </c>
      <c r="DG22" s="3">
        <v>178</v>
      </c>
      <c r="DH22" s="3">
        <v>283</v>
      </c>
      <c r="DI22" s="3">
        <v>393</v>
      </c>
      <c r="DJ22" s="3">
        <v>772</v>
      </c>
      <c r="DK22" s="3">
        <v>423</v>
      </c>
      <c r="DL22" s="3">
        <v>283</v>
      </c>
      <c r="DM22" s="3">
        <v>126</v>
      </c>
      <c r="DN22" s="3">
        <v>226</v>
      </c>
      <c r="DO22" s="3">
        <v>463</v>
      </c>
      <c r="DP22" s="31">
        <f t="shared" si="102"/>
        <v>271.66666666666669</v>
      </c>
      <c r="DQ22" s="31"/>
      <c r="DR22" s="3">
        <v>648</v>
      </c>
      <c r="DS22" s="3">
        <v>773</v>
      </c>
      <c r="DT22" s="3">
        <v>595</v>
      </c>
      <c r="DU22" s="3">
        <v>1004</v>
      </c>
      <c r="DV22" s="3">
        <v>377</v>
      </c>
    </row>
    <row r="23" spans="1:126" ht="15.75">
      <c r="A23" s="17"/>
      <c r="B23" s="18" t="s">
        <v>90</v>
      </c>
      <c r="C23" s="19">
        <f>AVERAGE(C15:C22)</f>
        <v>459.875</v>
      </c>
      <c r="D23" s="19">
        <f t="shared" ref="D23:S23" si="103">AVERAGE(D15:D22)</f>
        <v>620.375</v>
      </c>
      <c r="E23" s="19">
        <f t="shared" si="103"/>
        <v>930.875</v>
      </c>
      <c r="F23" s="19">
        <f t="shared" si="103"/>
        <v>1034</v>
      </c>
      <c r="G23" s="19">
        <f t="shared" si="103"/>
        <v>867.625</v>
      </c>
      <c r="H23" s="19">
        <f t="shared" si="103"/>
        <v>1029.625</v>
      </c>
      <c r="I23" s="19">
        <f t="shared" si="103"/>
        <v>915.25</v>
      </c>
      <c r="J23" s="19">
        <f t="shared" si="103"/>
        <v>986.75</v>
      </c>
      <c r="K23" s="19">
        <f t="shared" si="103"/>
        <v>1087.75</v>
      </c>
      <c r="L23" s="19">
        <f t="shared" si="103"/>
        <v>977.375</v>
      </c>
      <c r="M23" s="30">
        <f t="shared" si="103"/>
        <v>1017.2916666666667</v>
      </c>
      <c r="N23" s="30"/>
      <c r="O23" s="30">
        <f t="shared" si="103"/>
        <v>582.25</v>
      </c>
      <c r="P23" s="30">
        <f t="shared" si="103"/>
        <v>773.875</v>
      </c>
      <c r="Q23" s="30">
        <f t="shared" si="103"/>
        <v>587.75</v>
      </c>
      <c r="R23" s="30">
        <f t="shared" si="103"/>
        <v>971.875</v>
      </c>
      <c r="S23" s="30">
        <f t="shared" si="103"/>
        <v>1125.75</v>
      </c>
      <c r="T23" s="20"/>
      <c r="U23" s="19">
        <f t="shared" ref="U23" si="104">AVERAGE(U15:U22)</f>
        <v>9.9262050120225584</v>
      </c>
      <c r="V23" s="19">
        <f t="shared" ref="V23" si="105">AVERAGE(V15:V22)</f>
        <v>9.823375701163549</v>
      </c>
      <c r="W23" s="19">
        <f t="shared" ref="W23" si="106">AVERAGE(W15:W22)</f>
        <v>11.510156399317564</v>
      </c>
      <c r="X23" s="19">
        <f t="shared" ref="X23" si="107">AVERAGE(X15:X22)</f>
        <v>10.365558174579826</v>
      </c>
      <c r="Y23" s="19">
        <f t="shared" ref="Y23" si="108">AVERAGE(Y15:Y22)</f>
        <v>9.176213866087064</v>
      </c>
      <c r="Z23" s="19">
        <f t="shared" ref="Z23" si="109">AVERAGE(Z15:Z22)</f>
        <v>11.271403736221735</v>
      </c>
      <c r="AA23" s="19">
        <f t="shared" ref="AA23" si="110">AVERAGE(AA15:AA22)</f>
        <v>10.407376518309349</v>
      </c>
      <c r="AB23" s="19">
        <f t="shared" ref="AB23" si="111">AVERAGE(AB15:AB22)</f>
        <v>10.734765187708273</v>
      </c>
      <c r="AC23" s="19">
        <f t="shared" ref="AC23" si="112">AVERAGE(AC15:AC22)</f>
        <v>9.1460556248351352</v>
      </c>
      <c r="AD23" s="19">
        <f t="shared" ref="AD23:AE23" si="113">AVERAGE(AD15:AD22)</f>
        <v>9.3891476119952344</v>
      </c>
      <c r="AE23" s="30">
        <f t="shared" si="113"/>
        <v>9.756656141512881</v>
      </c>
      <c r="AF23" s="30">
        <f t="shared" ref="AF23" si="114">AVERAGE(AF15:AF22)</f>
        <v>8.8460323153169433</v>
      </c>
      <c r="AG23" s="30">
        <f t="shared" ref="AG23" si="115">AVERAGE(AG15:AG22)</f>
        <v>10.537458734320234</v>
      </c>
      <c r="AH23" s="30">
        <f t="shared" ref="AH23" si="116">AVERAGE(AH15:AH22)</f>
        <v>10.97246838312882</v>
      </c>
      <c r="AI23" s="30">
        <f t="shared" ref="AI23" si="117">AVERAGE(AI15:AI22)</f>
        <v>10.997616497885678</v>
      </c>
      <c r="AJ23" s="30">
        <f t="shared" ref="AJ23" si="118">AVERAGE(AJ15:AJ22)</f>
        <v>8.9761684859187163</v>
      </c>
      <c r="AK23" s="29">
        <f>AVERAGE(AK15:AK22)</f>
        <v>10.065948883314078</v>
      </c>
      <c r="AL23" s="48"/>
      <c r="AM23" s="19">
        <f t="shared" ref="AM23" si="119">AVERAGE(AM15:AM22)</f>
        <v>9.8125684406520577</v>
      </c>
      <c r="AN23" s="19">
        <f t="shared" ref="AN23" si="120">AVERAGE(AN15:AN22)</f>
        <v>17.123708038990792</v>
      </c>
      <c r="AO23" s="19">
        <f t="shared" ref="AO23" si="121">AVERAGE(AO15:AO22)</f>
        <v>8.9893113094584258</v>
      </c>
      <c r="AP23" s="19">
        <f t="shared" ref="AP23" si="122">AVERAGE(AP15:AP22)</f>
        <v>11.598101965162432</v>
      </c>
      <c r="AQ23" s="19">
        <f t="shared" ref="AQ23" si="123">AVERAGE(AQ15:AQ22)</f>
        <v>31.373283370472862</v>
      </c>
      <c r="AR23" s="19">
        <f t="shared" ref="AR23" si="124">AVERAGE(AR15:AR22)</f>
        <v>21.384207137823694</v>
      </c>
      <c r="AS23" s="19">
        <f t="shared" ref="AS23" si="125">AVERAGE(AS15:AS22)</f>
        <v>10.049901956644055</v>
      </c>
      <c r="AT23" s="19">
        <f t="shared" ref="AT23" si="126">AVERAGE(AT15:AT22)</f>
        <v>19.415418141638249</v>
      </c>
      <c r="AU23" s="19">
        <f t="shared" ref="AU23" si="127">AVERAGE(AU15:AU22)</f>
        <v>15.837355484288814</v>
      </c>
      <c r="AV23" s="19">
        <f t="shared" ref="AV23:AW23" si="128">AVERAGE(AV15:AV22)</f>
        <v>32.695938260559394</v>
      </c>
      <c r="AW23" s="30">
        <f t="shared" si="128"/>
        <v>22.649570628828819</v>
      </c>
      <c r="AX23" s="30">
        <f t="shared" ref="AX23" si="129">AVERAGE(AX15:AX22)</f>
        <v>9.038245010330904</v>
      </c>
      <c r="AY23" s="30">
        <f t="shared" ref="AY23" si="130">AVERAGE(AY15:AY22)</f>
        <v>8.4937288111679017</v>
      </c>
      <c r="AZ23" s="30">
        <f t="shared" ref="AZ23" si="131">AVERAGE(AZ15:AZ22)</f>
        <v>11.097919955456765</v>
      </c>
      <c r="BA23" s="30">
        <f t="shared" ref="BA23" si="132">AVERAGE(BA15:BA22)</f>
        <v>28.30112377795982</v>
      </c>
      <c r="BB23" s="30">
        <f t="shared" ref="BB23:BC23" si="133">AVERAGE(BB15:BB22)</f>
        <v>48.904771951888385</v>
      </c>
      <c r="BC23" s="30">
        <f t="shared" si="133"/>
        <v>21.167157901360756</v>
      </c>
      <c r="BD23" s="39"/>
      <c r="BE23" s="19">
        <f>AVERAGE(BE15:BE22)</f>
        <v>19.738773452674614</v>
      </c>
      <c r="BF23" s="19">
        <f t="shared" ref="BF23:BT23" si="134">AVERAGE(BF15:BF22)</f>
        <v>26.947083740154337</v>
      </c>
      <c r="BG23" s="19">
        <f t="shared" si="134"/>
        <v>20.499467708775988</v>
      </c>
      <c r="BH23" s="19">
        <f t="shared" si="134"/>
        <v>21.963660139742256</v>
      </c>
      <c r="BI23" s="19">
        <f t="shared" si="134"/>
        <v>40.549497236559922</v>
      </c>
      <c r="BJ23" s="19">
        <f t="shared" si="134"/>
        <v>32.655610874045429</v>
      </c>
      <c r="BK23" s="19">
        <f t="shared" si="134"/>
        <v>20.457278474953398</v>
      </c>
      <c r="BL23" s="19">
        <f t="shared" si="134"/>
        <v>30.150183329346525</v>
      </c>
      <c r="BM23" s="19">
        <f t="shared" si="134"/>
        <v>24.983411109123946</v>
      </c>
      <c r="BN23" s="19">
        <f t="shared" si="134"/>
        <v>42.085085872554629</v>
      </c>
      <c r="BO23" s="30">
        <f t="shared" si="134"/>
        <v>32.406226770341696</v>
      </c>
      <c r="BP23" s="30">
        <f t="shared" si="134"/>
        <v>17.884277325647851</v>
      </c>
      <c r="BQ23" s="30">
        <f t="shared" si="134"/>
        <v>19.031187545488137</v>
      </c>
      <c r="BR23" s="30">
        <f t="shared" si="134"/>
        <v>22.070388338585587</v>
      </c>
      <c r="BS23" s="30">
        <f t="shared" si="134"/>
        <v>39.298740275845503</v>
      </c>
      <c r="BT23" s="30">
        <f t="shared" si="134"/>
        <v>57.880940437807098</v>
      </c>
      <c r="BU23" s="20"/>
      <c r="BV23" s="19">
        <f t="shared" ref="BV23" si="135">AVERAGE(BV15:BV22)</f>
        <v>0.51859658644483297</v>
      </c>
      <c r="BW23" s="19">
        <f t="shared" ref="BW23" si="136">AVERAGE(BW15:BW22)</f>
        <v>0.44382257819260473</v>
      </c>
      <c r="BX23" s="19">
        <f t="shared" ref="BX23" si="137">AVERAGE(BX15:BX22)</f>
        <v>0.55806584749166988</v>
      </c>
      <c r="BY23" s="19">
        <f t="shared" ref="BY23" si="138">AVERAGE(BY15:BY22)</f>
        <v>0.46131952688824807</v>
      </c>
      <c r="BZ23" s="19">
        <f t="shared" ref="BZ23" si="139">AVERAGE(BZ15:BZ22)</f>
        <v>0.40694330950769619</v>
      </c>
      <c r="CA23" s="19">
        <f t="shared" ref="CA23" si="140">AVERAGE(CA15:CA22)</f>
        <v>0.46535354050714944</v>
      </c>
      <c r="CB23" s="19">
        <f t="shared" ref="CB23" si="141">AVERAGE(CB15:CB22)</f>
        <v>0.52276457004627386</v>
      </c>
      <c r="CC23" s="19">
        <f t="shared" ref="CC23" si="142">AVERAGE(CC15:CC22)</f>
        <v>0.43688448076655462</v>
      </c>
      <c r="CD23" s="19">
        <f t="shared" ref="CD23" si="143">AVERAGE(CD15:CD22)</f>
        <v>0.37057592371191683</v>
      </c>
      <c r="CE23" s="19">
        <f t="shared" ref="CE23:CF23" si="144">AVERAGE(CE15:CE22)</f>
        <v>0.37936493246257652</v>
      </c>
      <c r="CF23" s="30">
        <f t="shared" si="144"/>
        <v>0.39560844564701597</v>
      </c>
      <c r="CG23" s="30"/>
      <c r="CH23" s="30">
        <f t="shared" ref="CH23" si="145">AVERAGE(CH15:CH22)</f>
        <v>0.4896413564453615</v>
      </c>
      <c r="CI23" s="30">
        <f t="shared" ref="CI23" si="146">AVERAGE(CI15:CI22)</f>
        <v>0.55557230236307353</v>
      </c>
      <c r="CJ23" s="30">
        <f t="shared" ref="CJ23" si="147">AVERAGE(CJ15:CJ22)</f>
        <v>0.50642103060194565</v>
      </c>
      <c r="CK23" s="30">
        <f t="shared" ref="CK23" si="148">AVERAGE(CK15:CK22)</f>
        <v>0.4686628176003475</v>
      </c>
      <c r="CL23" s="30">
        <f t="shared" ref="CL23" si="149">AVERAGE(CL15:CL22)</f>
        <v>0.33480721286314086</v>
      </c>
      <c r="CM23" s="20"/>
      <c r="CN23" s="19">
        <f t="shared" ref="CN23" si="150">AVERAGE(CN15:CN22)</f>
        <v>2.6748510348187109</v>
      </c>
      <c r="CO23" s="19">
        <f t="shared" ref="CO23" si="151">AVERAGE(CO15:CO22)</f>
        <v>2.6471412415767035</v>
      </c>
      <c r="CP23" s="19">
        <f t="shared" ref="CP23" si="152">AVERAGE(CP15:CP22)</f>
        <v>3.1016842507634701</v>
      </c>
      <c r="CQ23" s="19">
        <f t="shared" ref="CQ23" si="153">AVERAGE(CQ15:CQ22)</f>
        <v>2.7932451502025639</v>
      </c>
      <c r="CR23" s="19">
        <f t="shared" ref="CR23" si="154">AVERAGE(CR15:CR22)</f>
        <v>2.4727481575981987</v>
      </c>
      <c r="CS23" s="19">
        <f t="shared" ref="CS23" si="155">AVERAGE(CS15:CS22)</f>
        <v>3.0373466910239628</v>
      </c>
      <c r="CT23" s="19">
        <f t="shared" ref="CT23" si="156">AVERAGE(CT15:CT22)</f>
        <v>2.80451409335494</v>
      </c>
      <c r="CU23" s="19">
        <f t="shared" ref="CU23" si="157">AVERAGE(CU15:CU22)</f>
        <v>2.8927367242666508</v>
      </c>
      <c r="CV23" s="19">
        <f t="shared" ref="CV23" si="158">AVERAGE(CV15:CV22)</f>
        <v>2.4646213052187305</v>
      </c>
      <c r="CW23" s="19">
        <f t="shared" ref="CW23:CX23" si="159">AVERAGE(CW15:CW22)</f>
        <v>2.5301281986008206</v>
      </c>
      <c r="CX23" s="30">
        <f t="shared" si="159"/>
        <v>2.6291620760287344</v>
      </c>
      <c r="CY23" s="30">
        <f t="shared" ref="CY23" si="160">AVERAGE(CY15:CY22)</f>
        <v>2.3837729186538299</v>
      </c>
      <c r="CZ23" s="30">
        <f t="shared" ref="CZ23" si="161">AVERAGE(CZ15:CZ22)</f>
        <v>2.8395678273536631</v>
      </c>
      <c r="DA23" s="30">
        <f t="shared" ref="DA23" si="162">AVERAGE(DA15:DA22)</f>
        <v>2.9567914800852408</v>
      </c>
      <c r="DB23" s="30">
        <f t="shared" ref="DB23" si="163">AVERAGE(DB15:DB22)</f>
        <v>2.9635682352197201</v>
      </c>
      <c r="DC23" s="30">
        <f t="shared" ref="DC23:DD23" si="164">AVERAGE(DC15:DC22)</f>
        <v>2.4188411919949377</v>
      </c>
      <c r="DD23" s="30">
        <f t="shared" si="164"/>
        <v>2.7125083306614783</v>
      </c>
      <c r="DE23" s="20"/>
      <c r="DF23" s="19">
        <f t="shared" ref="DF23" si="165">AVERAGE(DF15:DF22)</f>
        <v>242.25</v>
      </c>
      <c r="DG23" s="19">
        <f t="shared" ref="DG23" si="166">AVERAGE(DG15:DG22)</f>
        <v>249.625</v>
      </c>
      <c r="DH23" s="19">
        <f t="shared" ref="DH23" si="167">AVERAGE(DH15:DH22)</f>
        <v>285.625</v>
      </c>
      <c r="DI23" s="19">
        <f t="shared" ref="DI23" si="168">AVERAGE(DI15:DI22)</f>
        <v>362.375</v>
      </c>
      <c r="DJ23" s="19">
        <f t="shared" ref="DJ23" si="169">AVERAGE(DJ15:DJ22)</f>
        <v>439.375</v>
      </c>
      <c r="DK23" s="19">
        <f t="shared" ref="DK23" si="170">AVERAGE(DK15:DK22)</f>
        <v>453.875</v>
      </c>
      <c r="DL23" s="19">
        <f t="shared" ref="DL23" si="171">AVERAGE(DL15:DL22)</f>
        <v>463.625</v>
      </c>
      <c r="DM23" s="19">
        <f t="shared" ref="DM23" si="172">AVERAGE(DM15:DM22)</f>
        <v>459.875</v>
      </c>
      <c r="DN23" s="19">
        <f t="shared" ref="DN23" si="173">AVERAGE(DN15:DN22)</f>
        <v>340.5</v>
      </c>
      <c r="DO23" s="19">
        <f t="shared" ref="DO23:DP23" si="174">AVERAGE(DO15:DO22)</f>
        <v>376.875</v>
      </c>
      <c r="DP23" s="30">
        <f t="shared" si="174"/>
        <v>392.41666666666669</v>
      </c>
      <c r="DQ23" s="30"/>
      <c r="DR23" s="30">
        <f t="shared" ref="DR23" si="175">AVERAGE(DR15:DR22)</f>
        <v>516.5</v>
      </c>
      <c r="DS23" s="30">
        <f t="shared" ref="DS23" si="176">AVERAGE(DS15:DS22)</f>
        <v>661.625</v>
      </c>
      <c r="DT23" s="30">
        <f t="shared" ref="DT23" si="177">AVERAGE(DT15:DT22)</f>
        <v>574</v>
      </c>
      <c r="DU23" s="30">
        <f t="shared" ref="DU23" si="178">AVERAGE(DU15:DU22)</f>
        <v>584</v>
      </c>
      <c r="DV23" s="30">
        <f t="shared" ref="DV23" si="179">AVERAGE(DV15:DV22)</f>
        <v>539.625</v>
      </c>
    </row>
    <row r="24" spans="1:126" ht="15.75">
      <c r="A24" s="17"/>
      <c r="B24" s="18" t="s">
        <v>91</v>
      </c>
      <c r="C24" s="19">
        <f>STDEV(C15:C22)/SQRT(8)</f>
        <v>113.07826580041174</v>
      </c>
      <c r="D24" s="19">
        <f t="shared" ref="D24:S24" si="180">STDEV(D15:D22)/SQRT(8)</f>
        <v>119.80981022019856</v>
      </c>
      <c r="E24" s="19">
        <f t="shared" si="180"/>
        <v>108.25374251201269</v>
      </c>
      <c r="F24" s="19">
        <f t="shared" si="180"/>
        <v>123.35170390855107</v>
      </c>
      <c r="G24" s="19">
        <f t="shared" si="180"/>
        <v>131.68305258948743</v>
      </c>
      <c r="H24" s="19">
        <f t="shared" si="180"/>
        <v>160.92766093363633</v>
      </c>
      <c r="I24" s="19">
        <f t="shared" si="180"/>
        <v>106.32022889097149</v>
      </c>
      <c r="J24" s="19">
        <f t="shared" si="180"/>
        <v>178.36867417955267</v>
      </c>
      <c r="K24" s="19">
        <f t="shared" si="180"/>
        <v>142.01166325341026</v>
      </c>
      <c r="L24" s="19">
        <f t="shared" si="180"/>
        <v>183.81239829744112</v>
      </c>
      <c r="M24" s="30">
        <f t="shared" ref="M24" si="181">STDEV(M15:M22)/SQRT(8)</f>
        <v>161.36631940308479</v>
      </c>
      <c r="N24" s="30"/>
      <c r="O24" s="30">
        <f t="shared" si="180"/>
        <v>109.43372913059561</v>
      </c>
      <c r="P24" s="30">
        <f t="shared" si="180"/>
        <v>160.27291874219691</v>
      </c>
      <c r="Q24" s="30">
        <f t="shared" si="180"/>
        <v>147.88566408836638</v>
      </c>
      <c r="R24" s="30">
        <f t="shared" si="180"/>
        <v>162.98054633036071</v>
      </c>
      <c r="S24" s="30">
        <f t="shared" si="180"/>
        <v>168.50198705907636</v>
      </c>
      <c r="T24" s="20"/>
      <c r="U24" s="19">
        <f t="shared" ref="U24:DC24" si="182">STDEV(U15:U22)/SQRT(8)</f>
        <v>0.76227131067545817</v>
      </c>
      <c r="V24" s="19">
        <f t="shared" si="182"/>
        <v>1.133401422856269</v>
      </c>
      <c r="W24" s="19">
        <f t="shared" si="182"/>
        <v>1.6394624393456243</v>
      </c>
      <c r="X24" s="19">
        <f t="shared" si="182"/>
        <v>1.3560204365374189</v>
      </c>
      <c r="Y24" s="19">
        <f t="shared" si="182"/>
        <v>0.96399614486676355</v>
      </c>
      <c r="Z24" s="19">
        <f t="shared" si="182"/>
        <v>1.2704752025832011</v>
      </c>
      <c r="AA24" s="19">
        <f t="shared" si="182"/>
        <v>0.7348417078931645</v>
      </c>
      <c r="AB24" s="19">
        <f t="shared" si="182"/>
        <v>1.1296115861450045</v>
      </c>
      <c r="AC24" s="19">
        <f t="shared" si="182"/>
        <v>0.97097931565498286</v>
      </c>
      <c r="AD24" s="19">
        <f t="shared" si="182"/>
        <v>1.0881516690511928</v>
      </c>
      <c r="AE24" s="30">
        <f t="shared" ref="AE24" si="183">STDEV(AE15:AE22)/SQRT(8)</f>
        <v>0.96085396226424002</v>
      </c>
      <c r="AF24" s="30">
        <f t="shared" si="182"/>
        <v>1.2065924579480283</v>
      </c>
      <c r="AG24" s="30">
        <f t="shared" si="182"/>
        <v>1.2163342815223073</v>
      </c>
      <c r="AH24" s="30">
        <f t="shared" si="182"/>
        <v>1.5381550213531709</v>
      </c>
      <c r="AI24" s="30">
        <f t="shared" si="182"/>
        <v>1.8437839013055983</v>
      </c>
      <c r="AJ24" s="30">
        <f t="shared" si="182"/>
        <v>1.6837249988010294</v>
      </c>
      <c r="AK24" s="29">
        <f>STDEV(AK15:AK22)/SQRT(8)</f>
        <v>1.2466840489148747</v>
      </c>
      <c r="AL24" s="48"/>
      <c r="AM24" s="19">
        <f t="shared" si="182"/>
        <v>1.5558613910110597</v>
      </c>
      <c r="AN24" s="19">
        <f t="shared" si="182"/>
        <v>6.8788150388335696</v>
      </c>
      <c r="AO24" s="19">
        <f t="shared" si="182"/>
        <v>0.97851819281557739</v>
      </c>
      <c r="AP24" s="19">
        <f t="shared" si="182"/>
        <v>0.93274091152366556</v>
      </c>
      <c r="AQ24" s="19">
        <f t="shared" si="182"/>
        <v>20.889528548511333</v>
      </c>
      <c r="AR24" s="19">
        <f t="shared" si="182"/>
        <v>11.269300056296338</v>
      </c>
      <c r="AS24" s="19">
        <f t="shared" si="182"/>
        <v>1.5407837637116013</v>
      </c>
      <c r="AT24" s="19">
        <f t="shared" si="182"/>
        <v>7.6809729150913091</v>
      </c>
      <c r="AU24" s="19">
        <f t="shared" si="182"/>
        <v>1.7878600310400112</v>
      </c>
      <c r="AV24" s="19">
        <f t="shared" si="182"/>
        <v>19.460118496916856</v>
      </c>
      <c r="AW24" s="30">
        <f t="shared" ref="AW24" si="184">STDEV(AW15:AW22)/SQRT(8)</f>
        <v>6.8255107904316494</v>
      </c>
      <c r="AX24" s="30">
        <f t="shared" si="182"/>
        <v>1.0086294604833717</v>
      </c>
      <c r="AY24" s="30">
        <f t="shared" si="182"/>
        <v>1.1339433634534497</v>
      </c>
      <c r="AZ24" s="30">
        <f t="shared" si="182"/>
        <v>2.0315371778882207</v>
      </c>
      <c r="BA24" s="30">
        <f t="shared" si="182"/>
        <v>19.864203819591339</v>
      </c>
      <c r="BB24" s="30">
        <f t="shared" si="182"/>
        <v>25.955266292240612</v>
      </c>
      <c r="BC24" s="30">
        <f t="shared" ref="BC24" si="185">STDEV(BC15:BC22)/SQRT(8)</f>
        <v>8.3983863729982691</v>
      </c>
      <c r="BD24" s="39"/>
      <c r="BE24" s="19">
        <f t="shared" ref="BE24:BT24" si="186">STDEV(BE15:BE22)/SQRT(8)</f>
        <v>1.7241941253418462</v>
      </c>
      <c r="BF24" s="19">
        <f t="shared" si="186"/>
        <v>7.1459958444599794</v>
      </c>
      <c r="BG24" s="19">
        <f t="shared" si="186"/>
        <v>2.3198616409070953</v>
      </c>
      <c r="BH24" s="19">
        <f t="shared" si="186"/>
        <v>2.08428193491378</v>
      </c>
      <c r="BI24" s="19">
        <f t="shared" si="186"/>
        <v>21.101101287978189</v>
      </c>
      <c r="BJ24" s="19">
        <f t="shared" si="186"/>
        <v>11.414806261810961</v>
      </c>
      <c r="BK24" s="19">
        <f t="shared" si="186"/>
        <v>1.7461157183376486</v>
      </c>
      <c r="BL24" s="19">
        <f t="shared" si="186"/>
        <v>8.4261343076949267</v>
      </c>
      <c r="BM24" s="19">
        <f t="shared" si="186"/>
        <v>2.3414108329302925</v>
      </c>
      <c r="BN24" s="19">
        <f t="shared" si="186"/>
        <v>19.282541919750493</v>
      </c>
      <c r="BO24" s="30">
        <f t="shared" si="186"/>
        <v>6.8256401532794824</v>
      </c>
      <c r="BP24" s="30">
        <f t="shared" si="186"/>
        <v>2.0058407760002295</v>
      </c>
      <c r="BQ24" s="30">
        <f t="shared" si="186"/>
        <v>1.3568152910477191</v>
      </c>
      <c r="BR24" s="30">
        <f t="shared" si="186"/>
        <v>2.458138723455344</v>
      </c>
      <c r="BS24" s="30">
        <f t="shared" si="186"/>
        <v>21.240487654261962</v>
      </c>
      <c r="BT24" s="30">
        <f t="shared" si="186"/>
        <v>27.51196552379821</v>
      </c>
      <c r="BU24" s="20"/>
      <c r="BV24" s="19">
        <f t="shared" si="182"/>
        <v>4.1579405538490918E-2</v>
      </c>
      <c r="BW24" s="19">
        <f t="shared" si="182"/>
        <v>4.8451212440466046E-2</v>
      </c>
      <c r="BX24" s="19">
        <f t="shared" si="182"/>
        <v>2.9240613561896136E-2</v>
      </c>
      <c r="BY24" s="19">
        <f t="shared" si="182"/>
        <v>2.4278914381853027E-2</v>
      </c>
      <c r="BZ24" s="19">
        <f t="shared" si="182"/>
        <v>6.0471270822649102E-2</v>
      </c>
      <c r="CA24" s="19">
        <f t="shared" si="182"/>
        <v>6.2202520900520343E-2</v>
      </c>
      <c r="CB24" s="19">
        <f t="shared" si="182"/>
        <v>3.9181524838921303E-2</v>
      </c>
      <c r="CC24" s="19">
        <f t="shared" si="182"/>
        <v>5.8546226549169751E-2</v>
      </c>
      <c r="CD24" s="19">
        <f t="shared" si="182"/>
        <v>2.8197105437877804E-2</v>
      </c>
      <c r="CE24" s="19">
        <f t="shared" si="182"/>
        <v>6.7723201075087891E-2</v>
      </c>
      <c r="CF24" s="30">
        <f t="shared" ref="CF24" si="187">STDEV(CF15:CF22)/SQRT(8)</f>
        <v>4.2875533508095677E-2</v>
      </c>
      <c r="CG24" s="30"/>
      <c r="CH24" s="30">
        <f t="shared" si="182"/>
        <v>3.0577644114539122E-2</v>
      </c>
      <c r="CI24" s="30">
        <f t="shared" si="182"/>
        <v>4.4928774015819392E-2</v>
      </c>
      <c r="CJ24" s="30">
        <f t="shared" si="182"/>
        <v>4.8760190917778404E-2</v>
      </c>
      <c r="CK24" s="30">
        <f t="shared" si="182"/>
        <v>6.7369467508609504E-2</v>
      </c>
      <c r="CL24" s="30">
        <f t="shared" si="182"/>
        <v>6.5238041078517647E-2</v>
      </c>
      <c r="CM24" s="20"/>
      <c r="CN24" s="19">
        <f t="shared" si="182"/>
        <v>0.20541205845570165</v>
      </c>
      <c r="CO24" s="19">
        <f t="shared" si="182"/>
        <v>0.3054218571065318</v>
      </c>
      <c r="CP24" s="19">
        <f t="shared" si="182"/>
        <v>0.44179198365524186</v>
      </c>
      <c r="CQ24" s="19">
        <f t="shared" si="182"/>
        <v>0.36541182289850477</v>
      </c>
      <c r="CR24" s="19">
        <f t="shared" si="182"/>
        <v>0.25977159272199041</v>
      </c>
      <c r="CS24" s="19">
        <f t="shared" si="182"/>
        <v>0.34235963353820942</v>
      </c>
      <c r="CT24" s="19">
        <f t="shared" si="182"/>
        <v>0.19802050233752655</v>
      </c>
      <c r="CU24" s="19">
        <f t="shared" si="182"/>
        <v>0.30440059584539036</v>
      </c>
      <c r="CV24" s="19">
        <f t="shared" si="182"/>
        <v>0.26165337348176493</v>
      </c>
      <c r="CW24" s="19">
        <f t="shared" si="182"/>
        <v>0.293228239239059</v>
      </c>
      <c r="CX24" s="30">
        <f t="shared" ref="CX24" si="188">STDEV(CX15:CX22)/SQRT(8)</f>
        <v>0.25892485719962721</v>
      </c>
      <c r="CY24" s="30">
        <f t="shared" si="182"/>
        <v>0.3251449149838887</v>
      </c>
      <c r="CZ24" s="30">
        <f t="shared" si="182"/>
        <v>0.32777008007337971</v>
      </c>
      <c r="DA24" s="30">
        <f t="shared" si="182"/>
        <v>0.41449230049095942</v>
      </c>
      <c r="DB24" s="30">
        <f t="shared" si="182"/>
        <v>0.49685124077287673</v>
      </c>
      <c r="DC24" s="30">
        <f t="shared" si="182"/>
        <v>0.45371957862427786</v>
      </c>
      <c r="DD24" s="30">
        <f>STDEV(DD15:DD22)/SQRT(8)</f>
        <v>0.33594854370758631</v>
      </c>
      <c r="DE24" s="20"/>
      <c r="DF24" s="19">
        <f t="shared" ref="DF24:DV24" si="189">STDEV(DF15:DF22)/SQRT(8)</f>
        <v>125.87887460343998</v>
      </c>
      <c r="DG24" s="19">
        <f t="shared" si="189"/>
        <v>117.42747571829784</v>
      </c>
      <c r="DH24" s="19">
        <f t="shared" si="189"/>
        <v>139.73098356433744</v>
      </c>
      <c r="DI24" s="19">
        <f t="shared" si="189"/>
        <v>165.52836803702257</v>
      </c>
      <c r="DJ24" s="19">
        <f t="shared" si="189"/>
        <v>198.69277590397837</v>
      </c>
      <c r="DK24" s="19">
        <f t="shared" si="189"/>
        <v>232.83519903724667</v>
      </c>
      <c r="DL24" s="19">
        <f t="shared" si="189"/>
        <v>270.8453655752142</v>
      </c>
      <c r="DM24" s="19">
        <f t="shared" si="189"/>
        <v>289.20453942668325</v>
      </c>
      <c r="DN24" s="19">
        <f t="shared" si="189"/>
        <v>155.50700489504828</v>
      </c>
      <c r="DO24" s="19">
        <f t="shared" si="189"/>
        <v>174.80330144602124</v>
      </c>
      <c r="DP24" s="30">
        <f t="shared" ref="DP24" si="190">STDEV(DP15:DP22)/SQRT(8)</f>
        <v>204.90547327045823</v>
      </c>
      <c r="DQ24" s="30"/>
      <c r="DR24" s="30">
        <f t="shared" si="189"/>
        <v>259.24622879196744</v>
      </c>
      <c r="DS24" s="30">
        <f t="shared" si="189"/>
        <v>318.45968221492114</v>
      </c>
      <c r="DT24" s="30">
        <f t="shared" si="189"/>
        <v>297.43534711645435</v>
      </c>
      <c r="DU24" s="30">
        <f t="shared" si="189"/>
        <v>266.52539412649912</v>
      </c>
      <c r="DV24" s="30">
        <f t="shared" si="189"/>
        <v>276.50199802300574</v>
      </c>
    </row>
    <row r="25" spans="1:126" ht="15.75">
      <c r="A25" s="17"/>
      <c r="B25" s="18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4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6"/>
      <c r="AL25" s="40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40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6"/>
      <c r="BU25" s="16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4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</row>
    <row r="26" spans="1:126" ht="15.75">
      <c r="A26" s="113" t="s">
        <v>163</v>
      </c>
      <c r="B26" s="13" t="s">
        <v>36</v>
      </c>
      <c r="C26" s="14">
        <f>'[1]PRE 1'!B21</f>
        <v>1032</v>
      </c>
      <c r="D26" s="14">
        <f>'[1]PRE 2'!B21</f>
        <v>923</v>
      </c>
      <c r="E26" s="14">
        <f>'[1]PRE 3'!B21</f>
        <v>1330</v>
      </c>
      <c r="F26" s="14">
        <f>'[1]PRE 4'!B21</f>
        <v>1039</v>
      </c>
      <c r="G26" s="14">
        <f>'[1]PRE 5'!B21</f>
        <v>1201</v>
      </c>
      <c r="H26" s="14">
        <f>'[1]PRE 6'!B21</f>
        <v>1211</v>
      </c>
      <c r="I26" s="14">
        <f>'[1]PRE 7'!B21</f>
        <v>1382</v>
      </c>
      <c r="J26" s="14">
        <f>'[1]PRE 8'!B21</f>
        <v>1471</v>
      </c>
      <c r="K26" s="14">
        <f>'[1]PRE 9'!B21</f>
        <v>1261</v>
      </c>
      <c r="L26" s="14">
        <f>'[1]PRE 10'!B21</f>
        <v>1382</v>
      </c>
      <c r="M26" s="14">
        <f>AVERAGE(J26:L26)</f>
        <v>1371.3333333333333</v>
      </c>
      <c r="N26" s="14"/>
      <c r="O26" s="14">
        <f>'[1]POST 1'!B21</f>
        <v>1465</v>
      </c>
      <c r="P26" s="14">
        <f>'[1]POST 2'!B21</f>
        <v>1304</v>
      </c>
      <c r="Q26" s="14">
        <f>'[1]POST 3'!B21</f>
        <v>1142</v>
      </c>
      <c r="R26" s="14">
        <f>'[1]POST 4'!B21</f>
        <v>1176</v>
      </c>
      <c r="S26" s="14">
        <f>'[1]POST 5'!B21</f>
        <v>961</v>
      </c>
      <c r="T26" s="4"/>
      <c r="U26" s="15">
        <v>14.126394052044558</v>
      </c>
      <c r="V26" s="15">
        <v>21.192307692307732</v>
      </c>
      <c r="W26" s="15">
        <v>37.126436781609151</v>
      </c>
      <c r="X26" s="15">
        <v>17.699619771863137</v>
      </c>
      <c r="Y26" s="15">
        <v>12.690839694656487</v>
      </c>
      <c r="Z26" s="15">
        <v>13.264150943396286</v>
      </c>
      <c r="AA26" s="15">
        <v>25.522388059701502</v>
      </c>
      <c r="AB26" s="15">
        <v>13.223443223443262</v>
      </c>
      <c r="AC26" s="15">
        <v>13.861209964412838</v>
      </c>
      <c r="AD26" s="15">
        <v>25.126811594202934</v>
      </c>
      <c r="AE26" s="15">
        <f>AVERAGE(AB26:AD26)</f>
        <v>17.403821594019679</v>
      </c>
      <c r="AF26" s="15">
        <v>23.145454545454552</v>
      </c>
      <c r="AG26" s="15">
        <v>12.846975088967911</v>
      </c>
      <c r="AH26" s="15">
        <v>21.742957746478876</v>
      </c>
      <c r="AI26" s="15">
        <v>18.063380281690161</v>
      </c>
      <c r="AJ26" s="15">
        <v>24.494773519163783</v>
      </c>
      <c r="AK26" s="16">
        <f>AVERAGE(AF26:AJ26)</f>
        <v>20.058708236351059</v>
      </c>
      <c r="AL26" s="40"/>
      <c r="AM26" s="15">
        <v>10.408921933085438</v>
      </c>
      <c r="AN26" s="15">
        <v>11.153846153846175</v>
      </c>
      <c r="AO26" s="15">
        <v>9.9616858237547667</v>
      </c>
      <c r="AP26" s="15">
        <v>13.307984790874524</v>
      </c>
      <c r="AQ26" s="15">
        <v>9.9236641221374917</v>
      </c>
      <c r="AR26" s="15">
        <v>13.962264150943353</v>
      </c>
      <c r="AS26" s="15">
        <v>16.417910447761216</v>
      </c>
      <c r="AT26" s="15">
        <v>9.1575091575091569</v>
      </c>
      <c r="AU26" s="15">
        <v>11.387900355871844</v>
      </c>
      <c r="AV26" s="15">
        <v>7.2463768115942022</v>
      </c>
      <c r="AW26" s="15">
        <f>AVERAGE(AT26:AV26)</f>
        <v>9.2639287749917347</v>
      </c>
      <c r="AX26" s="15">
        <v>10.545454545454565</v>
      </c>
      <c r="AY26" s="15">
        <v>9.2526690391459869</v>
      </c>
      <c r="AZ26" s="15">
        <v>11.971830985915513</v>
      </c>
      <c r="BA26" s="15">
        <v>9.5070422535211367</v>
      </c>
      <c r="BB26" s="15">
        <v>9.7560975609755509</v>
      </c>
      <c r="BC26" s="15">
        <f>AVERAGE(AX26:BB26)</f>
        <v>10.206618877002551</v>
      </c>
      <c r="BD26" s="40"/>
      <c r="BE26" s="15">
        <f t="shared" ref="BE26:BT26" si="191">SUM(U26,AM26)</f>
        <v>24.535315985129998</v>
      </c>
      <c r="BF26" s="15">
        <f t="shared" si="191"/>
        <v>32.346153846153911</v>
      </c>
      <c r="BG26" s="15">
        <f t="shared" si="191"/>
        <v>47.088122605363921</v>
      </c>
      <c r="BH26" s="15">
        <f t="shared" si="191"/>
        <v>31.007604562737662</v>
      </c>
      <c r="BI26" s="15">
        <f t="shared" si="191"/>
        <v>22.614503816793977</v>
      </c>
      <c r="BJ26" s="15">
        <f t="shared" si="191"/>
        <v>27.226415094339639</v>
      </c>
      <c r="BK26" s="15">
        <f t="shared" si="191"/>
        <v>41.940298507462714</v>
      </c>
      <c r="BL26" s="15">
        <f t="shared" si="191"/>
        <v>22.380952380952419</v>
      </c>
      <c r="BM26" s="15">
        <f t="shared" si="191"/>
        <v>25.249110320284682</v>
      </c>
      <c r="BN26" s="15">
        <f t="shared" si="191"/>
        <v>32.373188405797137</v>
      </c>
      <c r="BO26" s="15">
        <f t="shared" si="191"/>
        <v>26.667750369011415</v>
      </c>
      <c r="BP26" s="15">
        <f t="shared" si="191"/>
        <v>33.690909090909116</v>
      </c>
      <c r="BQ26" s="15">
        <f t="shared" si="191"/>
        <v>22.099644128113898</v>
      </c>
      <c r="BR26" s="15">
        <f t="shared" si="191"/>
        <v>33.714788732394389</v>
      </c>
      <c r="BS26" s="15">
        <f t="shared" si="191"/>
        <v>27.5704225352113</v>
      </c>
      <c r="BT26" s="15">
        <f t="shared" si="191"/>
        <v>34.250871080139333</v>
      </c>
      <c r="BU26" s="16"/>
      <c r="BV26" s="15">
        <f t="shared" si="15"/>
        <v>0.57575757575757636</v>
      </c>
      <c r="BW26" s="15">
        <f t="shared" ref="BW26:BW88" si="192">V26/(V26+AN26)</f>
        <v>0.65517241379310343</v>
      </c>
      <c r="BX26" s="15">
        <f t="shared" ref="BX26:BX88" si="193">W26/(W26+AO26)</f>
        <v>0.788445890968267</v>
      </c>
      <c r="BY26" s="15">
        <f t="shared" ref="BY26:BY88" si="194">X26/(X26+AP26)</f>
        <v>0.57081545064377714</v>
      </c>
      <c r="BZ26" s="15">
        <f t="shared" ref="BZ26:BZ88" si="195">Y26/(Y26+AQ26)</f>
        <v>0.56118143459915393</v>
      </c>
      <c r="CA26" s="15">
        <f t="shared" ref="CA26:CA88" si="196">Z26/(Z26+AR26)</f>
        <v>0.48717948717948906</v>
      </c>
      <c r="CB26" s="15">
        <f t="shared" ref="CB26:CB88" si="197">AA26/(AA26+AS26)</f>
        <v>0.60854092526690373</v>
      </c>
      <c r="CC26" s="15">
        <f t="shared" ref="CC26:CC88" si="198">AB26/(AB26+AT26)</f>
        <v>0.59083469721767667</v>
      </c>
      <c r="CD26" s="15">
        <f t="shared" ref="CD26:CD88" si="199">AC26/(AC26+AU26)</f>
        <v>0.54897815362931779</v>
      </c>
      <c r="CE26" s="15">
        <f t="shared" ref="CE26:CE88" si="200">AD26/(AD26+AV26)</f>
        <v>0.77616116396194768</v>
      </c>
      <c r="CF26" s="15">
        <f>AVERAGE(CC26:CE26)</f>
        <v>0.63865800493631408</v>
      </c>
      <c r="CG26" s="15"/>
      <c r="CH26" s="15">
        <f t="shared" ref="CH26:CH88" si="201">AF26/(AF26+AX26)</f>
        <v>0.68699406368051774</v>
      </c>
      <c r="CI26" s="15">
        <f t="shared" ref="CI26:CI88" si="202">AG26/(AG26+AY26)</f>
        <v>0.58132045088566509</v>
      </c>
      <c r="CJ26" s="15">
        <f t="shared" ref="CJ26:CJ88" si="203">AH26/(AH26+AZ26)</f>
        <v>0.64490861618798923</v>
      </c>
      <c r="CK26" s="15">
        <f t="shared" ref="CK26:CK88" si="204">AI26/(AI26+BA26)</f>
        <v>0.65517241379310343</v>
      </c>
      <c r="CL26" s="15">
        <f t="shared" ref="CL26:CL88" si="205">AJ26/(AJ26+BB26)</f>
        <v>0.71515768056968598</v>
      </c>
      <c r="CM26" s="4"/>
      <c r="CN26" s="15">
        <v>3.8066914498141129</v>
      </c>
      <c r="CO26" s="15">
        <v>5.7107692307692419</v>
      </c>
      <c r="CP26" s="15">
        <v>10.004597701149414</v>
      </c>
      <c r="CQ26" s="15">
        <v>4.7695817490494354</v>
      </c>
      <c r="CR26" s="15">
        <v>3.4198473282442747</v>
      </c>
      <c r="CS26" s="15">
        <v>3.5743396226415256</v>
      </c>
      <c r="CT26" s="15">
        <v>6.8776119402985101</v>
      </c>
      <c r="CU26" s="15">
        <v>3.5633699633699738</v>
      </c>
      <c r="CV26" s="15">
        <v>3.7352313167259865</v>
      </c>
      <c r="CW26" s="15">
        <v>6.7710144927536335</v>
      </c>
      <c r="CX26" s="15">
        <f>AVERAGE(CU26:CW26)</f>
        <v>4.6898719242831985</v>
      </c>
      <c r="CY26" s="15">
        <v>6.2370909090909112</v>
      </c>
      <c r="CZ26" s="15">
        <v>3.4619217081850375</v>
      </c>
      <c r="DA26" s="15">
        <v>5.8591549295774659</v>
      </c>
      <c r="DB26" s="15">
        <v>4.867605633802822</v>
      </c>
      <c r="DC26" s="15">
        <v>6.6006968641115034</v>
      </c>
      <c r="DD26" s="15">
        <f>AVERAGE(CY26:DC26)</f>
        <v>5.4052940089535486</v>
      </c>
    </row>
    <row r="27" spans="1:126" ht="15.75">
      <c r="A27" s="110"/>
      <c r="B27" s="13" t="s">
        <v>37</v>
      </c>
      <c r="C27" s="14">
        <f>'[1]PRE 1'!B22</f>
        <v>379</v>
      </c>
      <c r="D27" s="14">
        <f>'[1]PRE 2'!B22</f>
        <v>799</v>
      </c>
      <c r="E27" s="14">
        <f>'[1]PRE 3'!B22</f>
        <v>1179</v>
      </c>
      <c r="F27" s="14">
        <f>'[1]PRE 4'!B22</f>
        <v>1098</v>
      </c>
      <c r="G27" s="14">
        <f>'[1]PRE 5'!B22</f>
        <v>1197</v>
      </c>
      <c r="H27" s="14">
        <f>'[1]PRE 6'!B22</f>
        <v>1755</v>
      </c>
      <c r="I27" s="14">
        <f>'[1]PRE 7'!B22</f>
        <v>891</v>
      </c>
      <c r="J27" s="14">
        <f>'[1]PRE 8'!B22</f>
        <v>1131</v>
      </c>
      <c r="K27" s="14">
        <f>'[1]PRE 9'!B22</f>
        <v>1101</v>
      </c>
      <c r="L27" s="14">
        <f>'[1]PRE 10'!B22</f>
        <v>943</v>
      </c>
      <c r="M27" s="14">
        <f t="shared" ref="M27:M33" si="206">AVERAGE(J27:L27)</f>
        <v>1058.3333333333333</v>
      </c>
      <c r="N27" s="14"/>
      <c r="O27" s="14">
        <f>'[1]POST 1'!B22</f>
        <v>1183</v>
      </c>
      <c r="P27" s="14">
        <f>'[1]POST 2'!B22</f>
        <v>1549</v>
      </c>
      <c r="Q27" s="14">
        <f>'[1]POST 3'!B22</f>
        <v>1260</v>
      </c>
      <c r="R27" s="14">
        <f>'[1]POST 4'!B22</f>
        <v>1242</v>
      </c>
      <c r="S27" s="14">
        <f>'[1]POST 5'!B22</f>
        <v>1328</v>
      </c>
      <c r="T27" s="4"/>
      <c r="U27" s="15">
        <v>13.824626865671609</v>
      </c>
      <c r="V27" s="15">
        <v>16.743295019157067</v>
      </c>
      <c r="W27" s="15">
        <v>15.893536121673023</v>
      </c>
      <c r="X27" s="15">
        <v>16.076923076923045</v>
      </c>
      <c r="Y27" s="15">
        <v>16.193181818181817</v>
      </c>
      <c r="Z27" s="15">
        <v>10.477941176470587</v>
      </c>
      <c r="AA27" s="15">
        <v>11.917562724014335</v>
      </c>
      <c r="AB27" s="15">
        <v>16.865942028985526</v>
      </c>
      <c r="AC27" s="15">
        <v>14.822695035460917</v>
      </c>
      <c r="AD27" s="15">
        <v>19.666666666666639</v>
      </c>
      <c r="AE27" s="15">
        <f t="shared" ref="AE27:AE33" si="207">AVERAGE(AB27:AD27)</f>
        <v>17.118434577037693</v>
      </c>
      <c r="AF27" s="15">
        <v>18.932384341637039</v>
      </c>
      <c r="AG27" s="15">
        <v>12.666666666666705</v>
      </c>
      <c r="AH27" s="15">
        <v>19.597902097902118</v>
      </c>
      <c r="AI27" s="15">
        <v>17.482638888888882</v>
      </c>
      <c r="AJ27" s="15">
        <v>122.80487804878047</v>
      </c>
      <c r="AK27" s="16">
        <f t="shared" ref="AK27:AK33" si="208">AVERAGE(AF27:AJ27)</f>
        <v>38.296894008775041</v>
      </c>
      <c r="AL27" s="40"/>
      <c r="AM27" s="15">
        <v>8.5820895522388483</v>
      </c>
      <c r="AN27" s="15">
        <v>8.4291187739463158</v>
      </c>
      <c r="AO27" s="15">
        <v>8.7452471482889074</v>
      </c>
      <c r="AP27" s="15">
        <v>9.615384615384615</v>
      </c>
      <c r="AQ27" s="15">
        <v>168.56060606060601</v>
      </c>
      <c r="AR27" s="15">
        <v>8.4558823529412184</v>
      </c>
      <c r="AS27" s="15">
        <v>8.6021505376343264</v>
      </c>
      <c r="AT27" s="15">
        <v>9.4202898550724417</v>
      </c>
      <c r="AU27" s="15">
        <v>10.99290780141842</v>
      </c>
      <c r="AV27" s="15">
        <v>9.1228070175439395</v>
      </c>
      <c r="AW27" s="15">
        <f t="shared" ref="AW27:AW33" si="209">AVERAGE(AT27:AV27)</f>
        <v>9.8453348913449332</v>
      </c>
      <c r="AX27" s="15">
        <v>8.1850533807828558</v>
      </c>
      <c r="AY27" s="15">
        <v>8.4210526315789682</v>
      </c>
      <c r="AZ27" s="15">
        <v>11.188811188811249</v>
      </c>
      <c r="BA27" s="15">
        <v>7.291666666666746</v>
      </c>
      <c r="BB27" s="15">
        <v>9.0592334494773326</v>
      </c>
      <c r="BC27" s="15">
        <f t="shared" ref="BC27:BC33" si="210">AVERAGE(AX27:BB27)</f>
        <v>8.8291634634634306</v>
      </c>
      <c r="BD27" s="40"/>
      <c r="BE27" s="15">
        <f t="shared" ref="BE27:BE33" si="211">SUM(U27,AM27)</f>
        <v>22.406716417910459</v>
      </c>
      <c r="BF27" s="15">
        <f t="shared" ref="BF27:BF33" si="212">SUM(V27,AN27)</f>
        <v>25.172413793103381</v>
      </c>
      <c r="BG27" s="15">
        <f t="shared" ref="BG27:BG33" si="213">SUM(W27,AO27)</f>
        <v>24.63878326996193</v>
      </c>
      <c r="BH27" s="15">
        <f t="shared" ref="BH27:BH33" si="214">SUM(X27,AP27)</f>
        <v>25.692307692307658</v>
      </c>
      <c r="BI27" s="15">
        <f t="shared" ref="BI27:BI33" si="215">SUM(Y27,AQ27)</f>
        <v>184.75378787878782</v>
      </c>
      <c r="BJ27" s="15">
        <f t="shared" ref="BJ27:BJ33" si="216">SUM(Z27,AR27)</f>
        <v>18.933823529411804</v>
      </c>
      <c r="BK27" s="15">
        <f t="shared" ref="BK27:BK33" si="217">SUM(AA27,AS27)</f>
        <v>20.519713261648661</v>
      </c>
      <c r="BL27" s="15">
        <f t="shared" ref="BL27:BL33" si="218">SUM(AB27,AT27)</f>
        <v>26.286231884057969</v>
      </c>
      <c r="BM27" s="15">
        <f t="shared" ref="BM27:BM33" si="219">SUM(AC27,AU27)</f>
        <v>25.815602836879336</v>
      </c>
      <c r="BN27" s="15">
        <f t="shared" ref="BN27:BN33" si="220">SUM(AD27,AV27)</f>
        <v>28.789473684210577</v>
      </c>
      <c r="BO27" s="15">
        <f t="shared" ref="BO27:BO33" si="221">SUM(AE27,AW27)</f>
        <v>26.963769468382626</v>
      </c>
      <c r="BP27" s="15">
        <f t="shared" ref="BP27:BP33" si="222">SUM(AF27,AX27)</f>
        <v>27.117437722419893</v>
      </c>
      <c r="BQ27" s="15">
        <f t="shared" ref="BQ27:BQ33" si="223">SUM(AG27,AY27)</f>
        <v>21.087719298245673</v>
      </c>
      <c r="BR27" s="15">
        <f t="shared" ref="BR27:BR33" si="224">SUM(AH27,AZ27)</f>
        <v>30.786713286713365</v>
      </c>
      <c r="BS27" s="15">
        <f t="shared" ref="BS27:BS33" si="225">SUM(AI27,BA27)</f>
        <v>24.774305555555628</v>
      </c>
      <c r="BT27" s="15">
        <f t="shared" ref="BT27:BT33" si="226">SUM(AJ27,BB27)</f>
        <v>131.86411149825778</v>
      </c>
      <c r="BU27" s="16"/>
      <c r="BV27" s="15">
        <f t="shared" si="15"/>
        <v>0.6169858451290573</v>
      </c>
      <c r="BW27" s="15">
        <f t="shared" si="192"/>
        <v>0.66514459665144687</v>
      </c>
      <c r="BX27" s="15">
        <f t="shared" si="193"/>
        <v>0.6450617283950637</v>
      </c>
      <c r="BY27" s="15">
        <f t="shared" si="194"/>
        <v>0.62574850299401152</v>
      </c>
      <c r="BZ27" s="15">
        <f t="shared" si="195"/>
        <v>8.7647360328036925E-2</v>
      </c>
      <c r="CA27" s="15">
        <f t="shared" si="196"/>
        <v>0.55339805825242594</v>
      </c>
      <c r="CB27" s="15">
        <f t="shared" si="197"/>
        <v>0.5807860262008756</v>
      </c>
      <c r="CC27" s="15">
        <f t="shared" si="198"/>
        <v>0.64162646450723715</v>
      </c>
      <c r="CD27" s="15">
        <f t="shared" si="199"/>
        <v>0.57417582417582336</v>
      </c>
      <c r="CE27" s="15">
        <f t="shared" si="200"/>
        <v>0.6831200487507596</v>
      </c>
      <c r="CF27" s="15">
        <f t="shared" ref="CF27:CF33" si="227">AVERAGE(CC27:CE27)</f>
        <v>0.63297411247794011</v>
      </c>
      <c r="CG27" s="15"/>
      <c r="CH27" s="15">
        <f t="shared" si="201"/>
        <v>0.69816272965879467</v>
      </c>
      <c r="CI27" s="15">
        <f t="shared" si="202"/>
        <v>0.60066555740432626</v>
      </c>
      <c r="CJ27" s="15">
        <f t="shared" si="203"/>
        <v>0.63657013060760836</v>
      </c>
      <c r="CK27" s="15">
        <f t="shared" si="204"/>
        <v>0.70567624386825278</v>
      </c>
      <c r="CL27" s="15">
        <f t="shared" si="205"/>
        <v>0.93129871845686374</v>
      </c>
      <c r="CM27" s="4"/>
      <c r="CN27" s="15">
        <v>3.72537313432835</v>
      </c>
      <c r="CO27" s="15">
        <v>4.5118773946360102</v>
      </c>
      <c r="CP27" s="15">
        <v>4.2828897338403094</v>
      </c>
      <c r="CQ27" s="15">
        <v>4.3323076923076842</v>
      </c>
      <c r="CR27" s="15">
        <v>4.3636363636363642</v>
      </c>
      <c r="CS27" s="15">
        <v>2.8235294117647056</v>
      </c>
      <c r="CT27" s="15">
        <v>3.2114695340501789</v>
      </c>
      <c r="CU27" s="15">
        <v>4.5449275362318895</v>
      </c>
      <c r="CV27" s="15">
        <v>3.9943262411347318</v>
      </c>
      <c r="CW27" s="15">
        <v>5.2996491228070104</v>
      </c>
      <c r="CX27" s="15">
        <f t="shared" ref="CX27:CX33" si="228">AVERAGE(CU27:CW27)</f>
        <v>4.6129676333912109</v>
      </c>
      <c r="CY27" s="15">
        <v>5.101779359430612</v>
      </c>
      <c r="CZ27" s="15">
        <v>3.4133333333333438</v>
      </c>
      <c r="DA27" s="15">
        <v>5.2811188811188865</v>
      </c>
      <c r="DB27" s="15">
        <v>4.7111111111111095</v>
      </c>
      <c r="DC27" s="15">
        <v>33.092682926829262</v>
      </c>
      <c r="DD27" s="15">
        <f t="shared" ref="DD27:DD33" si="229">AVERAGE(CY27:DC27)</f>
        <v>10.320005122364643</v>
      </c>
    </row>
    <row r="28" spans="1:126" ht="15.75">
      <c r="A28" s="110"/>
      <c r="B28" s="13" t="s">
        <v>38</v>
      </c>
      <c r="C28" s="14">
        <f>'[1]PRE 1'!B23</f>
        <v>0</v>
      </c>
      <c r="D28" s="14">
        <f>'[1]PRE 2'!B23</f>
        <v>399</v>
      </c>
      <c r="E28" s="14">
        <f>'[1]PRE 3'!B23</f>
        <v>774</v>
      </c>
      <c r="F28" s="14">
        <f>'[1]PRE 4'!B23</f>
        <v>1258</v>
      </c>
      <c r="G28" s="14">
        <f>'[1]PRE 5'!B23</f>
        <v>1205</v>
      </c>
      <c r="H28" s="14">
        <f>'[1]PRE 6'!B23</f>
        <v>871</v>
      </c>
      <c r="I28" s="14">
        <f>'[1]PRE 7'!B23</f>
        <v>1250</v>
      </c>
      <c r="J28" s="14">
        <f>'[1]PRE 8'!B23</f>
        <v>1568</v>
      </c>
      <c r="K28" s="14">
        <f>'[1]PRE 9'!B23</f>
        <v>1354</v>
      </c>
      <c r="L28" s="14">
        <f>'[1]PRE 10'!B23</f>
        <v>1114</v>
      </c>
      <c r="M28" s="14">
        <f t="shared" si="206"/>
        <v>1345.3333333333333</v>
      </c>
      <c r="N28" s="14"/>
      <c r="O28" s="14">
        <f>'[1]POST 1'!B23</f>
        <v>1330</v>
      </c>
      <c r="P28" s="14">
        <f>'[1]POST 2'!B23</f>
        <v>856</v>
      </c>
      <c r="Q28" s="14">
        <f>'[1]POST 3'!B23</f>
        <v>1573</v>
      </c>
      <c r="R28" s="14">
        <f>'[1]POST 4'!B23</f>
        <v>1341</v>
      </c>
      <c r="S28" s="14">
        <f>'[1]POST 5'!B23</f>
        <v>1454</v>
      </c>
      <c r="T28" s="4"/>
      <c r="U28" s="15">
        <v>14.230769230769241</v>
      </c>
      <c r="V28" s="15">
        <v>15.246913580246936</v>
      </c>
      <c r="W28" s="15">
        <v>15.246913580246879</v>
      </c>
      <c r="X28" s="15">
        <v>19.547325102880659</v>
      </c>
      <c r="Y28" s="15">
        <v>8.8821138211382547</v>
      </c>
      <c r="Z28" s="15">
        <v>18.461538461538449</v>
      </c>
      <c r="AA28" s="15">
        <v>24.799196787148649</v>
      </c>
      <c r="AB28" s="15">
        <v>14.382470119521955</v>
      </c>
      <c r="AC28" s="15">
        <v>10.019531250000011</v>
      </c>
      <c r="AD28" s="15">
        <v>10.390624999999936</v>
      </c>
      <c r="AE28" s="15">
        <f t="shared" si="207"/>
        <v>11.597542123173966</v>
      </c>
      <c r="AF28" s="15">
        <v>14.416342412451382</v>
      </c>
      <c r="AG28" s="15">
        <v>20.620155038759723</v>
      </c>
      <c r="AH28" s="15">
        <v>10.555555555555523</v>
      </c>
      <c r="AI28" s="15">
        <v>19.806949806949827</v>
      </c>
      <c r="AJ28" s="15">
        <v>24.846153846153836</v>
      </c>
      <c r="AK28" s="16">
        <f t="shared" si="208"/>
        <v>18.049031331974057</v>
      </c>
      <c r="AL28" s="40"/>
      <c r="AM28" s="15">
        <v>8.097165991902834</v>
      </c>
      <c r="AN28" s="15">
        <v>27.983539094650137</v>
      </c>
      <c r="AO28" s="15">
        <v>7.4074074074073373</v>
      </c>
      <c r="AP28" s="15">
        <v>9.8765432098765675</v>
      </c>
      <c r="AQ28" s="15">
        <v>6.9105691056911267</v>
      </c>
      <c r="AR28" s="15">
        <v>8.5020242914979534</v>
      </c>
      <c r="AS28" s="15">
        <v>7.2289156626505342</v>
      </c>
      <c r="AT28" s="15">
        <v>8.7649402390437796</v>
      </c>
      <c r="AU28" s="15">
        <v>7.8125</v>
      </c>
      <c r="AV28" s="15">
        <v>6.2499999999999778</v>
      </c>
      <c r="AW28" s="15">
        <f t="shared" si="209"/>
        <v>7.6091467463479203</v>
      </c>
      <c r="AX28" s="15">
        <v>8.5603112840467581</v>
      </c>
      <c r="AY28" s="15">
        <v>106.97674418604649</v>
      </c>
      <c r="AZ28" s="15">
        <v>11.111111111111132</v>
      </c>
      <c r="BA28" s="15">
        <v>10.038610038610017</v>
      </c>
      <c r="BB28" s="15">
        <v>8.8461538461538893</v>
      </c>
      <c r="BC28" s="15">
        <f t="shared" si="210"/>
        <v>29.106586093193659</v>
      </c>
      <c r="BD28" s="40"/>
      <c r="BE28" s="15">
        <f t="shared" si="211"/>
        <v>22.327935222672075</v>
      </c>
      <c r="BF28" s="15">
        <f t="shared" si="212"/>
        <v>43.230452674897073</v>
      </c>
      <c r="BG28" s="15">
        <f t="shared" si="213"/>
        <v>22.654320987654216</v>
      </c>
      <c r="BH28" s="15">
        <f t="shared" si="214"/>
        <v>29.423868312757229</v>
      </c>
      <c r="BI28" s="15">
        <f t="shared" si="215"/>
        <v>15.792682926829382</v>
      </c>
      <c r="BJ28" s="15">
        <f t="shared" si="216"/>
        <v>26.963562753036403</v>
      </c>
      <c r="BK28" s="15">
        <f t="shared" si="217"/>
        <v>32.028112449799181</v>
      </c>
      <c r="BL28" s="15">
        <f t="shared" si="218"/>
        <v>23.147410358565736</v>
      </c>
      <c r="BM28" s="15">
        <f t="shared" si="219"/>
        <v>17.832031250000011</v>
      </c>
      <c r="BN28" s="15">
        <f t="shared" si="220"/>
        <v>16.640624999999915</v>
      </c>
      <c r="BO28" s="15">
        <f t="shared" si="221"/>
        <v>19.206688869521887</v>
      </c>
      <c r="BP28" s="15">
        <f t="shared" si="222"/>
        <v>22.97665369649814</v>
      </c>
      <c r="BQ28" s="15">
        <f t="shared" si="223"/>
        <v>127.59689922480621</v>
      </c>
      <c r="BR28" s="15">
        <f t="shared" si="224"/>
        <v>21.666666666666657</v>
      </c>
      <c r="BS28" s="15">
        <f t="shared" si="225"/>
        <v>29.845559845559844</v>
      </c>
      <c r="BT28" s="15">
        <f t="shared" si="226"/>
        <v>33.692307692307722</v>
      </c>
      <c r="BU28" s="16"/>
      <c r="BV28" s="15">
        <f t="shared" si="15"/>
        <v>0.63735267452402555</v>
      </c>
      <c r="BW28" s="15">
        <f t="shared" si="192"/>
        <v>0.35268919562113371</v>
      </c>
      <c r="BX28" s="15">
        <f t="shared" si="193"/>
        <v>0.67302452316076455</v>
      </c>
      <c r="BY28" s="15">
        <f t="shared" si="194"/>
        <v>0.66433566433566371</v>
      </c>
      <c r="BZ28" s="15">
        <f t="shared" si="195"/>
        <v>0.56241956241956115</v>
      </c>
      <c r="CA28" s="15">
        <f t="shared" si="196"/>
        <v>0.68468468468468513</v>
      </c>
      <c r="CB28" s="15">
        <f t="shared" si="197"/>
        <v>0.77429467084639703</v>
      </c>
      <c r="CC28" s="15">
        <f t="shared" si="198"/>
        <v>0.62134251290877984</v>
      </c>
      <c r="CD28" s="15">
        <f t="shared" si="199"/>
        <v>0.56188389923329707</v>
      </c>
      <c r="CE28" s="15">
        <f t="shared" si="200"/>
        <v>0.62441314553990546</v>
      </c>
      <c r="CF28" s="15">
        <f t="shared" si="227"/>
        <v>0.60254651922732749</v>
      </c>
      <c r="CG28" s="15"/>
      <c r="CH28" s="15">
        <f t="shared" si="201"/>
        <v>0.62743437764606114</v>
      </c>
      <c r="CI28" s="15">
        <f t="shared" si="202"/>
        <v>0.16160388821385202</v>
      </c>
      <c r="CJ28" s="15">
        <f t="shared" si="203"/>
        <v>0.48717948717948589</v>
      </c>
      <c r="CK28" s="15">
        <f t="shared" si="204"/>
        <v>0.66364812419146257</v>
      </c>
      <c r="CL28" s="15">
        <f t="shared" si="205"/>
        <v>0.73744292237442832</v>
      </c>
      <c r="CM28" s="4"/>
      <c r="CN28" s="15">
        <v>3.8348178137651852</v>
      </c>
      <c r="CO28" s="15">
        <v>4.1086419753086485</v>
      </c>
      <c r="CP28" s="15">
        <v>4.1086419753086334</v>
      </c>
      <c r="CQ28" s="15">
        <v>5.2674897119341564</v>
      </c>
      <c r="CR28" s="15">
        <v>2.3934959349593612</v>
      </c>
      <c r="CS28" s="15">
        <v>4.9748987854250979</v>
      </c>
      <c r="CT28" s="15">
        <v>6.6827309236947938</v>
      </c>
      <c r="CU28" s="15">
        <v>3.8756972111553898</v>
      </c>
      <c r="CV28" s="15">
        <v>2.7000000000000028</v>
      </c>
      <c r="CW28" s="15">
        <v>2.7999999999999829</v>
      </c>
      <c r="CX28" s="15">
        <f t="shared" si="228"/>
        <v>3.1252324037184587</v>
      </c>
      <c r="CY28" s="15">
        <v>3.8848249027237411</v>
      </c>
      <c r="CZ28" s="15">
        <v>5.5565891472868305</v>
      </c>
      <c r="DA28" s="15">
        <v>2.8444444444444361</v>
      </c>
      <c r="DB28" s="15">
        <v>5.337451737451743</v>
      </c>
      <c r="DC28" s="15">
        <v>6.6953846153846124</v>
      </c>
      <c r="DD28" s="15">
        <f t="shared" si="229"/>
        <v>4.8637389694582724</v>
      </c>
    </row>
    <row r="29" spans="1:126" ht="15.75">
      <c r="A29" s="110"/>
      <c r="B29" s="13" t="s">
        <v>39</v>
      </c>
      <c r="C29" s="14">
        <f>'[1]PRE 1'!B24</f>
        <v>665</v>
      </c>
      <c r="D29" s="14">
        <f>'[1]PRE 2'!B24</f>
        <v>1007</v>
      </c>
      <c r="E29" s="14">
        <f>'[1]PRE 3'!B24</f>
        <v>767</v>
      </c>
      <c r="F29" s="14">
        <f>'[1]PRE 4'!B24</f>
        <v>473</v>
      </c>
      <c r="G29" s="14">
        <f>'[1]PRE 5'!B24</f>
        <v>378</v>
      </c>
      <c r="H29" s="14">
        <f>'[1]PRE 6'!B24</f>
        <v>749</v>
      </c>
      <c r="I29" s="14">
        <f>'[1]PRE 7'!B24</f>
        <v>734</v>
      </c>
      <c r="J29" s="14">
        <f>'[1]PRE 8'!B24</f>
        <v>427</v>
      </c>
      <c r="K29" s="14">
        <f>'[1]PRE 9'!B24</f>
        <v>402</v>
      </c>
      <c r="L29" s="14">
        <f>'[1]PRE 10'!B24</f>
        <v>604</v>
      </c>
      <c r="M29" s="14">
        <f t="shared" si="206"/>
        <v>477.66666666666669</v>
      </c>
      <c r="N29" s="14"/>
      <c r="O29" s="14">
        <f>'[1]POST 1'!B24</f>
        <v>785</v>
      </c>
      <c r="P29" s="14">
        <f>'[1]POST 2'!B24</f>
        <v>436</v>
      </c>
      <c r="Q29" s="14">
        <f>'[1]POST 3'!B24</f>
        <v>438</v>
      </c>
      <c r="R29" s="14">
        <f>'[1]POST 4'!B24</f>
        <v>509</v>
      </c>
      <c r="S29" s="14">
        <f>'[1]POST 5'!B24</f>
        <v>277</v>
      </c>
      <c r="T29" s="4"/>
      <c r="U29" s="15">
        <v>17.947882736156341</v>
      </c>
      <c r="V29" s="15">
        <v>10.415282392026569</v>
      </c>
      <c r="W29" s="15">
        <v>16.706896551724213</v>
      </c>
      <c r="X29" s="15">
        <v>6.9435215946843494</v>
      </c>
      <c r="Y29" s="15">
        <v>16.043046357615921</v>
      </c>
      <c r="Z29" s="15">
        <v>13.894557823129288</v>
      </c>
      <c r="AA29" s="15">
        <v>11.046511627906977</v>
      </c>
      <c r="AB29" s="15">
        <v>11.52459016393448</v>
      </c>
      <c r="AC29" s="15">
        <v>9.1935483870967722</v>
      </c>
      <c r="AD29" s="15">
        <v>7.8164556962025138</v>
      </c>
      <c r="AE29" s="15">
        <f t="shared" si="207"/>
        <v>9.5115314157445887</v>
      </c>
      <c r="AF29" s="15">
        <v>20.911949685534591</v>
      </c>
      <c r="AG29" s="15">
        <v>11.067961165048526</v>
      </c>
      <c r="AH29" s="15">
        <v>11.761904761904736</v>
      </c>
      <c r="AI29" s="15">
        <v>11.875</v>
      </c>
      <c r="AJ29" s="15">
        <v>5.9006211180124222</v>
      </c>
      <c r="AK29" s="16">
        <f t="shared" si="208"/>
        <v>12.303487346100056</v>
      </c>
      <c r="AL29" s="40"/>
      <c r="AM29" s="15">
        <v>10.749185667752387</v>
      </c>
      <c r="AN29" s="15">
        <v>11.295681063122943</v>
      </c>
      <c r="AO29" s="15">
        <v>10.689655172413774</v>
      </c>
      <c r="AP29" s="15">
        <v>7.6411960132889805</v>
      </c>
      <c r="AQ29" s="15">
        <v>9.602649006622535</v>
      </c>
      <c r="AR29" s="15">
        <v>11.904761904761905</v>
      </c>
      <c r="AS29" s="15">
        <v>10.631229235880456</v>
      </c>
      <c r="AT29" s="15">
        <v>10.819672131147485</v>
      </c>
      <c r="AU29" s="15">
        <v>17.741935483870968</v>
      </c>
      <c r="AV29" s="15">
        <v>11.392405063291211</v>
      </c>
      <c r="AW29" s="15">
        <f t="shared" si="209"/>
        <v>13.318004226103222</v>
      </c>
      <c r="AX29" s="15">
        <v>11.320754716981114</v>
      </c>
      <c r="AY29" s="15">
        <v>12.944983818770227</v>
      </c>
      <c r="AZ29" s="15">
        <v>11.74603174603171</v>
      </c>
      <c r="BA29" s="15">
        <v>10.312500000000036</v>
      </c>
      <c r="BB29" s="15">
        <v>10.869565217391305</v>
      </c>
      <c r="BC29" s="15">
        <f t="shared" si="210"/>
        <v>11.438767099834878</v>
      </c>
      <c r="BD29" s="40"/>
      <c r="BE29" s="15">
        <f t="shared" si="211"/>
        <v>28.69706840390873</v>
      </c>
      <c r="BF29" s="15">
        <f t="shared" si="212"/>
        <v>21.710963455149511</v>
      </c>
      <c r="BG29" s="15">
        <f t="shared" si="213"/>
        <v>27.396551724137986</v>
      </c>
      <c r="BH29" s="15">
        <f t="shared" si="214"/>
        <v>14.58471760797333</v>
      </c>
      <c r="BI29" s="15">
        <f t="shared" si="215"/>
        <v>25.645695364238456</v>
      </c>
      <c r="BJ29" s="15">
        <f t="shared" si="216"/>
        <v>25.799319727891195</v>
      </c>
      <c r="BK29" s="15">
        <f t="shared" si="217"/>
        <v>21.677740863787434</v>
      </c>
      <c r="BL29" s="15">
        <f t="shared" si="218"/>
        <v>22.344262295081965</v>
      </c>
      <c r="BM29" s="15">
        <f t="shared" si="219"/>
        <v>26.93548387096774</v>
      </c>
      <c r="BN29" s="15">
        <f t="shared" si="220"/>
        <v>19.208860759493724</v>
      </c>
      <c r="BO29" s="15">
        <f t="shared" si="221"/>
        <v>22.829535641847812</v>
      </c>
      <c r="BP29" s="15">
        <f t="shared" si="222"/>
        <v>32.232704402515708</v>
      </c>
      <c r="BQ29" s="15">
        <f t="shared" si="223"/>
        <v>24.012944983818755</v>
      </c>
      <c r="BR29" s="15">
        <f t="shared" si="224"/>
        <v>23.507936507936446</v>
      </c>
      <c r="BS29" s="15">
        <f t="shared" si="225"/>
        <v>22.187500000000036</v>
      </c>
      <c r="BT29" s="15">
        <f t="shared" si="226"/>
        <v>16.770186335403729</v>
      </c>
      <c r="BU29" s="16"/>
      <c r="BV29" s="15">
        <f t="shared" si="15"/>
        <v>0.62542565266742445</v>
      </c>
      <c r="BW29" s="15">
        <f t="shared" si="192"/>
        <v>0.47972456006120828</v>
      </c>
      <c r="BX29" s="15">
        <f t="shared" si="193"/>
        <v>0.60981749528005191</v>
      </c>
      <c r="BY29" s="15">
        <f t="shared" si="194"/>
        <v>0.47608200455580918</v>
      </c>
      <c r="BZ29" s="15">
        <f t="shared" si="195"/>
        <v>0.62556488056810844</v>
      </c>
      <c r="CA29" s="15">
        <f t="shared" si="196"/>
        <v>0.53856295319710012</v>
      </c>
      <c r="CB29" s="15">
        <f t="shared" si="197"/>
        <v>0.50957854406130132</v>
      </c>
      <c r="CC29" s="15">
        <f t="shared" si="198"/>
        <v>0.51577402787967963</v>
      </c>
      <c r="CD29" s="15">
        <f t="shared" si="199"/>
        <v>0.34131736526946105</v>
      </c>
      <c r="CE29" s="15">
        <f t="shared" si="200"/>
        <v>0.40691927512355641</v>
      </c>
      <c r="CF29" s="15">
        <f t="shared" si="227"/>
        <v>0.42133688942423236</v>
      </c>
      <c r="CG29" s="15"/>
      <c r="CH29" s="15">
        <f t="shared" si="201"/>
        <v>0.64878048780487829</v>
      </c>
      <c r="CI29" s="15">
        <f t="shared" si="202"/>
        <v>0.46091644204851706</v>
      </c>
      <c r="CJ29" s="15">
        <f t="shared" si="203"/>
        <v>0.50033760972316021</v>
      </c>
      <c r="CK29" s="15">
        <f t="shared" si="204"/>
        <v>0.53521126760563298</v>
      </c>
      <c r="CL29" s="15">
        <f t="shared" si="205"/>
        <v>0.3518518518518518</v>
      </c>
      <c r="CM29" s="4"/>
      <c r="CN29" s="15">
        <v>4.8364820846905516</v>
      </c>
      <c r="CO29" s="15">
        <v>2.8066445182724231</v>
      </c>
      <c r="CP29" s="15">
        <v>4.5020689655172621</v>
      </c>
      <c r="CQ29" s="15">
        <v>1.8710963455149408</v>
      </c>
      <c r="CR29" s="15">
        <v>4.3231788079470279</v>
      </c>
      <c r="CS29" s="15">
        <v>3.74421768707484</v>
      </c>
      <c r="CT29" s="15">
        <v>2.9767441860465116</v>
      </c>
      <c r="CU29" s="15">
        <v>3.1055737704918176</v>
      </c>
      <c r="CV29" s="15">
        <v>2.4774193548387098</v>
      </c>
      <c r="CW29" s="15">
        <v>2.1063291139240459</v>
      </c>
      <c r="CX29" s="15">
        <f t="shared" si="228"/>
        <v>2.5631074130848579</v>
      </c>
      <c r="CY29" s="15">
        <v>5.6352201257861632</v>
      </c>
      <c r="CZ29" s="15">
        <v>2.9825242718446554</v>
      </c>
      <c r="DA29" s="15">
        <v>3.1695238095238025</v>
      </c>
      <c r="DB29" s="15">
        <v>3.2</v>
      </c>
      <c r="DC29" s="15">
        <v>1.5900621118012421</v>
      </c>
      <c r="DD29" s="15">
        <f t="shared" si="229"/>
        <v>3.3154660637911726</v>
      </c>
    </row>
    <row r="30" spans="1:126" ht="15.75">
      <c r="A30" s="110"/>
      <c r="B30" s="13" t="s">
        <v>40</v>
      </c>
      <c r="C30" s="14">
        <f>'[1]PRE 1'!B25</f>
        <v>395</v>
      </c>
      <c r="D30" s="14">
        <f>'[1]PRE 2'!B25</f>
        <v>1099</v>
      </c>
      <c r="E30" s="14">
        <f>'[1]PRE 3'!B25</f>
        <v>1106</v>
      </c>
      <c r="F30" s="14">
        <f>'[1]PRE 4'!B25</f>
        <v>1239</v>
      </c>
      <c r="G30" s="14">
        <f>'[1]PRE 5'!B25</f>
        <v>1355</v>
      </c>
      <c r="H30" s="14">
        <f>'[1]PRE 6'!B25</f>
        <v>1426</v>
      </c>
      <c r="I30" s="14">
        <f>'[1]PRE 7'!B25</f>
        <v>1266</v>
      </c>
      <c r="J30" s="14">
        <f>'[1]PRE 8'!B25</f>
        <v>1267</v>
      </c>
      <c r="K30" s="14">
        <f>'[1]PRE 9'!B25</f>
        <v>1292</v>
      </c>
      <c r="L30" s="14">
        <f>'[1]PRE 10'!B25</f>
        <v>1351</v>
      </c>
      <c r="M30" s="14">
        <f t="shared" si="206"/>
        <v>1303.3333333333333</v>
      </c>
      <c r="N30" s="14"/>
      <c r="O30" s="14">
        <f>'[1]POST 1'!B25</f>
        <v>1361</v>
      </c>
      <c r="P30" s="14">
        <f>'[1]POST 2'!B25</f>
        <v>1098</v>
      </c>
      <c r="Q30" s="14">
        <f>'[1]POST 3'!B25</f>
        <v>1441</v>
      </c>
      <c r="R30" s="14">
        <f>'[1]POST 4'!B25</f>
        <v>1556</v>
      </c>
      <c r="S30" s="14">
        <f>'[1]POST 5'!B25</f>
        <v>1439</v>
      </c>
      <c r="T30" s="4"/>
      <c r="U30" s="15">
        <v>10.099667774086342</v>
      </c>
      <c r="V30" s="15">
        <v>10.912162162162181</v>
      </c>
      <c r="W30" s="15">
        <v>11.712328767123362</v>
      </c>
      <c r="X30" s="15">
        <v>13.941979522184246</v>
      </c>
      <c r="Y30" s="15">
        <v>17.034482758620651</v>
      </c>
      <c r="Z30" s="15">
        <v>18.934707903780104</v>
      </c>
      <c r="AA30" s="15">
        <v>14.121621621621639</v>
      </c>
      <c r="AB30" s="15">
        <v>10.875420875420893</v>
      </c>
      <c r="AC30" s="15">
        <v>15.40540540540535</v>
      </c>
      <c r="AD30" s="15">
        <v>10.167224080267568</v>
      </c>
      <c r="AE30" s="15">
        <f t="shared" si="207"/>
        <v>12.149350120364604</v>
      </c>
      <c r="AF30" s="15">
        <v>24.066666666666649</v>
      </c>
      <c r="AG30" s="15">
        <v>8.8372093023256184</v>
      </c>
      <c r="AH30" s="15">
        <v>11.083333333333332</v>
      </c>
      <c r="AI30" s="15">
        <v>11.250000000000069</v>
      </c>
      <c r="AJ30" s="15">
        <v>3.7133550488599001</v>
      </c>
      <c r="AK30" s="16">
        <f t="shared" si="208"/>
        <v>11.790112870237113</v>
      </c>
      <c r="AL30" s="40"/>
      <c r="AM30" s="15">
        <v>8.3056478405315612</v>
      </c>
      <c r="AN30" s="15">
        <v>8.7837837837837647</v>
      </c>
      <c r="AO30" s="15">
        <v>9.2465753424657144</v>
      </c>
      <c r="AP30" s="15">
        <v>10.921501706484603</v>
      </c>
      <c r="AQ30" s="15">
        <v>11.034482758620651</v>
      </c>
      <c r="AR30" s="15">
        <v>9.6219931271478067</v>
      </c>
      <c r="AS30" s="15">
        <v>12.162162162162192</v>
      </c>
      <c r="AT30" s="15">
        <v>8.4175084175084187</v>
      </c>
      <c r="AU30" s="15">
        <v>10.135135135135135</v>
      </c>
      <c r="AV30" s="15">
        <v>9.6989966555184139</v>
      </c>
      <c r="AW30" s="15">
        <f t="shared" si="209"/>
        <v>9.4172134027206553</v>
      </c>
      <c r="AX30" s="15">
        <v>12.333333333333297</v>
      </c>
      <c r="AY30" s="15">
        <v>13.289036544850498</v>
      </c>
      <c r="AZ30" s="15">
        <v>13.00000000000002</v>
      </c>
      <c r="BA30" s="15">
        <v>8.8815789473683839</v>
      </c>
      <c r="BB30" s="15">
        <v>12.052117263843703</v>
      </c>
      <c r="BC30" s="15">
        <f t="shared" si="210"/>
        <v>11.911213217879181</v>
      </c>
      <c r="BD30" s="40"/>
      <c r="BE30" s="15">
        <f t="shared" si="211"/>
        <v>18.405315614617905</v>
      </c>
      <c r="BF30" s="15">
        <f t="shared" si="212"/>
        <v>19.695945945945944</v>
      </c>
      <c r="BG30" s="15">
        <f t="shared" si="213"/>
        <v>20.958904109589078</v>
      </c>
      <c r="BH30" s="15">
        <f t="shared" si="214"/>
        <v>24.863481228668849</v>
      </c>
      <c r="BI30" s="15">
        <f t="shared" si="215"/>
        <v>28.068965517241303</v>
      </c>
      <c r="BJ30" s="15">
        <f t="shared" si="216"/>
        <v>28.556701030927911</v>
      </c>
      <c r="BK30" s="15">
        <f t="shared" si="217"/>
        <v>26.283783783783832</v>
      </c>
      <c r="BL30" s="15">
        <f t="shared" si="218"/>
        <v>19.292929292929312</v>
      </c>
      <c r="BM30" s="15">
        <f t="shared" si="219"/>
        <v>25.540540540540484</v>
      </c>
      <c r="BN30" s="15">
        <f t="shared" si="220"/>
        <v>19.86622073578598</v>
      </c>
      <c r="BO30" s="15">
        <f t="shared" si="221"/>
        <v>21.566563523085257</v>
      </c>
      <c r="BP30" s="15">
        <f t="shared" si="222"/>
        <v>36.399999999999949</v>
      </c>
      <c r="BQ30" s="15">
        <f t="shared" si="223"/>
        <v>22.126245847176115</v>
      </c>
      <c r="BR30" s="15">
        <f t="shared" si="224"/>
        <v>24.08333333333335</v>
      </c>
      <c r="BS30" s="15">
        <f t="shared" si="225"/>
        <v>20.131578947368453</v>
      </c>
      <c r="BT30" s="15">
        <f t="shared" si="226"/>
        <v>15.765472312703604</v>
      </c>
      <c r="BU30" s="16"/>
      <c r="BV30" s="15">
        <f t="shared" si="15"/>
        <v>0.54873646209386184</v>
      </c>
      <c r="BW30" s="15">
        <f t="shared" si="192"/>
        <v>0.55403087478559276</v>
      </c>
      <c r="BX30" s="15">
        <f t="shared" si="193"/>
        <v>0.55882352941176727</v>
      </c>
      <c r="BY30" s="15">
        <f t="shared" si="194"/>
        <v>0.56074124914207268</v>
      </c>
      <c r="BZ30" s="15">
        <f t="shared" si="195"/>
        <v>0.60687960687960718</v>
      </c>
      <c r="CA30" s="15">
        <f t="shared" si="196"/>
        <v>0.66305655836341704</v>
      </c>
      <c r="CB30" s="15">
        <f t="shared" si="197"/>
        <v>0.53727506426735183</v>
      </c>
      <c r="CC30" s="15">
        <f t="shared" si="198"/>
        <v>0.56369982547993058</v>
      </c>
      <c r="CD30" s="15">
        <f t="shared" si="199"/>
        <v>0.60317460317460236</v>
      </c>
      <c r="CE30" s="15">
        <f t="shared" si="200"/>
        <v>0.51178451178451156</v>
      </c>
      <c r="CF30" s="15">
        <f t="shared" si="227"/>
        <v>0.55955298014634813</v>
      </c>
      <c r="CG30" s="15"/>
      <c r="CH30" s="15">
        <f t="shared" si="201"/>
        <v>0.6611721611721616</v>
      </c>
      <c r="CI30" s="15">
        <f t="shared" si="202"/>
        <v>0.39939939939940045</v>
      </c>
      <c r="CJ30" s="15">
        <f t="shared" si="203"/>
        <v>0.46020761245674702</v>
      </c>
      <c r="CK30" s="15">
        <f t="shared" si="204"/>
        <v>0.55882352941176727</v>
      </c>
      <c r="CL30" s="15">
        <f t="shared" si="205"/>
        <v>0.2355371900826421</v>
      </c>
      <c r="CM30" s="4"/>
      <c r="CN30" s="15">
        <v>2.7215946843853729</v>
      </c>
      <c r="CO30" s="15">
        <v>2.9405405405405456</v>
      </c>
      <c r="CP30" s="15">
        <v>3.1561643835616642</v>
      </c>
      <c r="CQ30" s="15">
        <v>3.7569965870307018</v>
      </c>
      <c r="CR30" s="15">
        <v>4.5903448275861969</v>
      </c>
      <c r="CS30" s="15">
        <v>5.1024054982817972</v>
      </c>
      <c r="CT30" s="15">
        <v>3.8054054054054105</v>
      </c>
      <c r="CU30" s="15">
        <v>2.930639730639736</v>
      </c>
      <c r="CV30" s="15">
        <v>4.1513513513513374</v>
      </c>
      <c r="CW30" s="15">
        <v>2.7397993311036815</v>
      </c>
      <c r="CX30" s="15">
        <f t="shared" si="228"/>
        <v>3.2739301376982515</v>
      </c>
      <c r="CY30" s="15">
        <v>6.4853333333333287</v>
      </c>
      <c r="CZ30" s="15">
        <v>2.381395348837219</v>
      </c>
      <c r="DA30" s="15">
        <v>2.9866666666666668</v>
      </c>
      <c r="DB30" s="15">
        <v>3.0315789473684402</v>
      </c>
      <c r="DC30" s="15">
        <v>1.0006514657980361</v>
      </c>
      <c r="DD30" s="15">
        <f t="shared" si="229"/>
        <v>3.1771251524007385</v>
      </c>
    </row>
    <row r="31" spans="1:126" ht="15.75">
      <c r="A31" s="110"/>
      <c r="B31" s="13" t="s">
        <v>41</v>
      </c>
      <c r="C31" s="14">
        <f>'[1]PRE 1'!B26</f>
        <v>1017</v>
      </c>
      <c r="D31" s="14">
        <f>'[1]PRE 2'!B26</f>
        <v>874</v>
      </c>
      <c r="E31" s="14">
        <f>'[1]PRE 3'!B26</f>
        <v>950</v>
      </c>
      <c r="F31" s="14">
        <f>'[1]PRE 4'!B26</f>
        <v>849</v>
      </c>
      <c r="G31" s="14">
        <f>'[1]PRE 5'!B26</f>
        <v>1232</v>
      </c>
      <c r="H31" s="14">
        <f>'[1]PRE 6'!B26</f>
        <v>1263</v>
      </c>
      <c r="I31" s="14">
        <f>'[1]PRE 7'!B26</f>
        <v>1518</v>
      </c>
      <c r="J31" s="14">
        <f>'[1]PRE 8'!B26</f>
        <v>265</v>
      </c>
      <c r="K31" s="14">
        <f>'[1]PRE 9'!B26</f>
        <v>1119</v>
      </c>
      <c r="L31" s="14">
        <f>'[1]PRE 10'!B26</f>
        <v>1567</v>
      </c>
      <c r="M31" s="14">
        <f t="shared" si="206"/>
        <v>983.66666666666663</v>
      </c>
      <c r="N31" s="14"/>
      <c r="O31" s="14">
        <f>'[1]POST 1'!B26</f>
        <v>1291</v>
      </c>
      <c r="P31" s="14">
        <f>'[1]POST 2'!B26</f>
        <v>1298</v>
      </c>
      <c r="Q31" s="14">
        <f>'[1]POST 3'!B26</f>
        <v>1426</v>
      </c>
      <c r="R31" s="14">
        <f>'[1]POST 4'!B26</f>
        <v>1554</v>
      </c>
      <c r="S31" s="14">
        <f>'[1]POST 5'!B26</f>
        <v>1479</v>
      </c>
      <c r="T31" s="4"/>
      <c r="U31" s="15">
        <v>8.1615120274914101</v>
      </c>
      <c r="V31" s="15">
        <v>10.051194539249128</v>
      </c>
      <c r="W31" s="15">
        <v>8.0236486486486491</v>
      </c>
      <c r="X31" s="15">
        <v>13.344481605351135</v>
      </c>
      <c r="Y31" s="15">
        <v>9.8166666666666487</v>
      </c>
      <c r="Z31" s="15">
        <v>13.026755852842836</v>
      </c>
      <c r="AA31" s="15">
        <v>8.0718954248366277</v>
      </c>
      <c r="AB31" s="15">
        <v>11.524590163934434</v>
      </c>
      <c r="AC31" s="15">
        <v>10.901639344262295</v>
      </c>
      <c r="AD31" s="15">
        <v>10.245098039215677</v>
      </c>
      <c r="AE31" s="15">
        <f t="shared" si="207"/>
        <v>10.890442515804134</v>
      </c>
      <c r="AF31" s="15">
        <v>11.874999999999973</v>
      </c>
      <c r="AG31" s="15">
        <v>106.4968152866242</v>
      </c>
      <c r="AH31" s="15">
        <v>8.7460317460317203</v>
      </c>
      <c r="AI31" s="15">
        <v>7.1698113207546914</v>
      </c>
      <c r="AJ31" s="15">
        <v>13.177419354838658</v>
      </c>
      <c r="AK31" s="16">
        <f t="shared" si="208"/>
        <v>29.49301554164985</v>
      </c>
      <c r="AL31" s="40"/>
      <c r="AM31" s="15">
        <v>10.99656357388322</v>
      </c>
      <c r="AN31" s="15">
        <v>6.4846416382252761</v>
      </c>
      <c r="AO31" s="15">
        <v>6.756756756756757</v>
      </c>
      <c r="AP31" s="15">
        <v>9.0301003344481234</v>
      </c>
      <c r="AQ31" s="15">
        <v>10</v>
      </c>
      <c r="AR31" s="15">
        <v>8.6956521739130253</v>
      </c>
      <c r="AS31" s="15">
        <v>9.1503267973856577</v>
      </c>
      <c r="AT31" s="15">
        <v>8.8524590163934054</v>
      </c>
      <c r="AU31" s="15">
        <v>9.8360655737704921</v>
      </c>
      <c r="AV31" s="15">
        <v>9.4771241830065556</v>
      </c>
      <c r="AW31" s="15">
        <f t="shared" si="209"/>
        <v>9.3885495910568171</v>
      </c>
      <c r="AX31" s="15">
        <v>9.2948717948717228</v>
      </c>
      <c r="AY31" s="15">
        <v>10.191082802547825</v>
      </c>
      <c r="AZ31" s="15">
        <v>9.5238095238095237</v>
      </c>
      <c r="BA31" s="15">
        <v>11.320754716981114</v>
      </c>
      <c r="BB31" s="15">
        <v>10.96774193548389</v>
      </c>
      <c r="BC31" s="15">
        <f t="shared" si="210"/>
        <v>10.259652154738816</v>
      </c>
      <c r="BD31" s="40"/>
      <c r="BE31" s="15">
        <f t="shared" si="211"/>
        <v>19.15807560137463</v>
      </c>
      <c r="BF31" s="15">
        <f t="shared" si="212"/>
        <v>16.535836177474405</v>
      </c>
      <c r="BG31" s="15">
        <f t="shared" si="213"/>
        <v>14.780405405405407</v>
      </c>
      <c r="BH31" s="15">
        <f t="shared" si="214"/>
        <v>22.374581939799256</v>
      </c>
      <c r="BI31" s="15">
        <f t="shared" si="215"/>
        <v>19.816666666666649</v>
      </c>
      <c r="BJ31" s="15">
        <f t="shared" si="216"/>
        <v>21.722408026755861</v>
      </c>
      <c r="BK31" s="15">
        <f t="shared" si="217"/>
        <v>17.222222222222285</v>
      </c>
      <c r="BL31" s="15">
        <f t="shared" si="218"/>
        <v>20.377049180327838</v>
      </c>
      <c r="BM31" s="15">
        <f t="shared" si="219"/>
        <v>20.737704918032787</v>
      </c>
      <c r="BN31" s="15">
        <f t="shared" si="220"/>
        <v>19.722222222222232</v>
      </c>
      <c r="BO31" s="15">
        <f t="shared" si="221"/>
        <v>20.278992106860951</v>
      </c>
      <c r="BP31" s="15">
        <f t="shared" si="222"/>
        <v>21.169871794871696</v>
      </c>
      <c r="BQ31" s="15">
        <f t="shared" si="223"/>
        <v>116.68789808917202</v>
      </c>
      <c r="BR31" s="15">
        <f t="shared" si="224"/>
        <v>18.269841269841244</v>
      </c>
      <c r="BS31" s="15">
        <f t="shared" si="225"/>
        <v>18.490566037735803</v>
      </c>
      <c r="BT31" s="15">
        <f t="shared" si="226"/>
        <v>24.145161290322548</v>
      </c>
      <c r="BU31" s="16"/>
      <c r="BV31" s="15">
        <f t="shared" si="15"/>
        <v>0.4260089686098642</v>
      </c>
      <c r="BW31" s="15">
        <f t="shared" si="192"/>
        <v>0.60784313725490069</v>
      </c>
      <c r="BX31" s="15">
        <f t="shared" si="193"/>
        <v>0.54285714285714282</v>
      </c>
      <c r="BY31" s="15">
        <f t="shared" si="194"/>
        <v>0.59641255605381205</v>
      </c>
      <c r="BZ31" s="15">
        <f t="shared" si="195"/>
        <v>0.49537426408746799</v>
      </c>
      <c r="CA31" s="15">
        <f t="shared" si="196"/>
        <v>0.59969207082371156</v>
      </c>
      <c r="CB31" s="15">
        <f t="shared" si="197"/>
        <v>0.46869070208728636</v>
      </c>
      <c r="CC31" s="15">
        <f t="shared" si="198"/>
        <v>0.56556717618664643</v>
      </c>
      <c r="CD31" s="15">
        <f t="shared" si="199"/>
        <v>0.52569169960474305</v>
      </c>
      <c r="CE31" s="15">
        <f t="shared" si="200"/>
        <v>0.51946975973487908</v>
      </c>
      <c r="CF31" s="15">
        <f t="shared" si="227"/>
        <v>0.53690954517542278</v>
      </c>
      <c r="CG31" s="15"/>
      <c r="CH31" s="15">
        <f t="shared" si="201"/>
        <v>0.56093868281604986</v>
      </c>
      <c r="CI31" s="15">
        <f t="shared" si="202"/>
        <v>0.91266375545851486</v>
      </c>
      <c r="CJ31" s="15">
        <f t="shared" si="203"/>
        <v>0.47871416159860919</v>
      </c>
      <c r="CK31" s="15">
        <f t="shared" si="204"/>
        <v>0.38775510204081592</v>
      </c>
      <c r="CL31" s="15">
        <f t="shared" si="205"/>
        <v>0.54575818303273071</v>
      </c>
      <c r="CM31" s="4"/>
      <c r="CN31" s="15">
        <v>2.1993127147766325</v>
      </c>
      <c r="CO31" s="15">
        <v>2.7085324232081862</v>
      </c>
      <c r="CP31" s="15">
        <v>2.1621621621621623</v>
      </c>
      <c r="CQ31" s="15">
        <v>3.595986622073569</v>
      </c>
      <c r="CR31" s="15">
        <v>2.6453333333333284</v>
      </c>
      <c r="CS31" s="15">
        <v>3.5103678929765967</v>
      </c>
      <c r="CT31" s="15">
        <v>2.1751633986928178</v>
      </c>
      <c r="CU31" s="15">
        <v>3.1055737704918056</v>
      </c>
      <c r="CV31" s="15">
        <v>2.9377049180327872</v>
      </c>
      <c r="CW31" s="15">
        <v>2.7607843137254879</v>
      </c>
      <c r="CX31" s="15">
        <f t="shared" si="228"/>
        <v>2.9346876674166933</v>
      </c>
      <c r="CY31" s="15">
        <v>3.1999999999999931</v>
      </c>
      <c r="CZ31" s="15">
        <v>28.698089171974523</v>
      </c>
      <c r="DA31" s="15">
        <v>2.3568253968253901</v>
      </c>
      <c r="DB31" s="15">
        <v>1.9320754716981063</v>
      </c>
      <c r="DC31" s="15">
        <v>3.5509677419354695</v>
      </c>
      <c r="DD31" s="15">
        <f t="shared" si="229"/>
        <v>7.9475915564866968</v>
      </c>
    </row>
    <row r="32" spans="1:126" ht="15.75">
      <c r="A32" s="110"/>
      <c r="B32" s="13" t="s">
        <v>42</v>
      </c>
      <c r="C32" s="14">
        <f>'[1]PRE 1'!B27</f>
        <v>1227</v>
      </c>
      <c r="D32" s="14">
        <f>'[1]PRE 2'!B27</f>
        <v>241</v>
      </c>
      <c r="E32" s="14">
        <f>'[1]PRE 3'!B27</f>
        <v>166</v>
      </c>
      <c r="F32" s="14">
        <f>'[1]PRE 4'!B27</f>
        <v>306</v>
      </c>
      <c r="G32" s="14">
        <f>'[1]PRE 5'!B27</f>
        <v>248</v>
      </c>
      <c r="H32" s="14">
        <f>'[1]PRE 6'!B27</f>
        <v>1213</v>
      </c>
      <c r="I32" s="14">
        <f>'[1]PRE 7'!B27</f>
        <v>378</v>
      </c>
      <c r="J32" s="14">
        <f>'[1]PRE 8'!B27</f>
        <v>730</v>
      </c>
      <c r="K32" s="14">
        <f>'[1]PRE 9'!B27</f>
        <v>262</v>
      </c>
      <c r="L32" s="14">
        <f>'[1]PRE 10'!B27</f>
        <v>585</v>
      </c>
      <c r="M32" s="14">
        <f t="shared" si="206"/>
        <v>525.66666666666663</v>
      </c>
      <c r="N32" s="14"/>
      <c r="O32" s="14">
        <f>'[1]POST 1'!B27</f>
        <v>368</v>
      </c>
      <c r="P32" s="14">
        <f>'[1]POST 2'!B27</f>
        <v>826</v>
      </c>
      <c r="Q32" s="14">
        <f>'[1]POST 3'!B27</f>
        <v>777</v>
      </c>
      <c r="R32" s="14">
        <f>'[1]POST 4'!B27</f>
        <v>889</v>
      </c>
      <c r="S32" s="14">
        <f>'[1]POST 5'!B27</f>
        <v>755</v>
      </c>
      <c r="T32" s="4"/>
      <c r="U32" s="15">
        <v>11.874999999999963</v>
      </c>
      <c r="V32" s="15">
        <v>8.217993079584776</v>
      </c>
      <c r="W32" s="15">
        <v>5.8163265306122813</v>
      </c>
      <c r="X32" s="15">
        <v>8.9562289562289461</v>
      </c>
      <c r="Y32" s="15">
        <v>12.073578595317716</v>
      </c>
      <c r="Z32" s="15">
        <v>13.841059602649024</v>
      </c>
      <c r="AA32" s="15">
        <v>16.875000000000018</v>
      </c>
      <c r="AB32" s="15">
        <v>7.8642384105960268</v>
      </c>
      <c r="AC32" s="15">
        <v>8.9739413680781492</v>
      </c>
      <c r="AD32" s="15">
        <v>8.9739413680781936</v>
      </c>
      <c r="AE32" s="15">
        <f t="shared" si="207"/>
        <v>8.6040403822507887</v>
      </c>
      <c r="AF32" s="15">
        <v>6.3942307692307949</v>
      </c>
      <c r="AG32" s="15">
        <v>12.36507936507939</v>
      </c>
      <c r="AH32" s="15">
        <v>10.125391849529796</v>
      </c>
      <c r="AI32" s="15">
        <v>19.177018633540371</v>
      </c>
      <c r="AJ32" s="15">
        <v>7.0807453416148398</v>
      </c>
      <c r="AK32" s="16">
        <f t="shared" si="208"/>
        <v>11.028493191799038</v>
      </c>
      <c r="AL32" s="40"/>
      <c r="AM32" s="15">
        <v>6.0810810810810239</v>
      </c>
      <c r="AN32" s="15">
        <v>6.5743944636677423</v>
      </c>
      <c r="AO32" s="15">
        <v>7.8231292517006228</v>
      </c>
      <c r="AP32" s="15">
        <v>9.7643097643097843</v>
      </c>
      <c r="AQ32" s="15">
        <v>7.3578595317726325</v>
      </c>
      <c r="AR32" s="15">
        <v>10.264900662251637</v>
      </c>
      <c r="AS32" s="15">
        <v>5.9210526315789851</v>
      </c>
      <c r="AT32" s="15">
        <v>8.9403973509933401</v>
      </c>
      <c r="AU32" s="15">
        <v>9.4462540716612562</v>
      </c>
      <c r="AV32" s="15">
        <v>12.052117263843703</v>
      </c>
      <c r="AW32" s="15">
        <f t="shared" si="209"/>
        <v>10.146256228832767</v>
      </c>
      <c r="AX32" s="15">
        <v>8.3333333333333144</v>
      </c>
      <c r="AY32" s="15">
        <v>8.2539682539683259</v>
      </c>
      <c r="AZ32" s="15">
        <v>6.2695924764890281</v>
      </c>
      <c r="BA32" s="15">
        <v>8.0745341614906661</v>
      </c>
      <c r="BB32" s="15">
        <v>7.7639751552795033</v>
      </c>
      <c r="BC32" s="15">
        <f t="shared" si="210"/>
        <v>7.7390806761121667</v>
      </c>
      <c r="BD32" s="40"/>
      <c r="BE32" s="15">
        <f t="shared" si="211"/>
        <v>17.956081081080988</v>
      </c>
      <c r="BF32" s="15">
        <f t="shared" si="212"/>
        <v>14.792387543252518</v>
      </c>
      <c r="BG32" s="15">
        <f t="shared" si="213"/>
        <v>13.639455782312904</v>
      </c>
      <c r="BH32" s="15">
        <f t="shared" si="214"/>
        <v>18.72053872053873</v>
      </c>
      <c r="BI32" s="15">
        <f t="shared" si="215"/>
        <v>19.431438127090349</v>
      </c>
      <c r="BJ32" s="15">
        <f t="shared" si="216"/>
        <v>24.105960264900659</v>
      </c>
      <c r="BK32" s="15">
        <f t="shared" si="217"/>
        <v>22.796052631579002</v>
      </c>
      <c r="BL32" s="15">
        <f t="shared" si="218"/>
        <v>16.804635761589367</v>
      </c>
      <c r="BM32" s="15">
        <f t="shared" si="219"/>
        <v>18.420195439739405</v>
      </c>
      <c r="BN32" s="15">
        <f t="shared" si="220"/>
        <v>21.026058631921899</v>
      </c>
      <c r="BO32" s="15">
        <f t="shared" si="221"/>
        <v>18.750296611083556</v>
      </c>
      <c r="BP32" s="15">
        <f t="shared" si="222"/>
        <v>14.727564102564109</v>
      </c>
      <c r="BQ32" s="15">
        <f t="shared" si="223"/>
        <v>20.619047619047716</v>
      </c>
      <c r="BR32" s="15">
        <f t="shared" si="224"/>
        <v>16.394984326018825</v>
      </c>
      <c r="BS32" s="15">
        <f t="shared" si="225"/>
        <v>27.251552795031039</v>
      </c>
      <c r="BT32" s="15">
        <f t="shared" si="226"/>
        <v>14.844720496894343</v>
      </c>
      <c r="BU32" s="16"/>
      <c r="BV32" s="15">
        <f t="shared" si="15"/>
        <v>0.66133584195672757</v>
      </c>
      <c r="BW32" s="15">
        <f t="shared" si="192"/>
        <v>0.55555555555555847</v>
      </c>
      <c r="BX32" s="15">
        <f t="shared" si="193"/>
        <v>0.42643391521197338</v>
      </c>
      <c r="BY32" s="15">
        <f t="shared" si="194"/>
        <v>0.47841726618704955</v>
      </c>
      <c r="BZ32" s="15">
        <f t="shared" si="195"/>
        <v>0.62134251290877596</v>
      </c>
      <c r="CA32" s="15">
        <f t="shared" si="196"/>
        <v>0.57417582417582491</v>
      </c>
      <c r="CB32" s="15">
        <f t="shared" si="197"/>
        <v>0.74025974025973929</v>
      </c>
      <c r="CC32" s="15">
        <f t="shared" si="198"/>
        <v>0.4679802955665035</v>
      </c>
      <c r="CD32" s="15">
        <f t="shared" si="199"/>
        <v>0.48717948717948595</v>
      </c>
      <c r="CE32" s="15">
        <f t="shared" si="200"/>
        <v>0.42680092951200554</v>
      </c>
      <c r="CF32" s="15">
        <f t="shared" si="227"/>
        <v>0.46065357075266505</v>
      </c>
      <c r="CG32" s="15"/>
      <c r="CH32" s="15">
        <f t="shared" si="201"/>
        <v>0.43416757344940304</v>
      </c>
      <c r="CI32" s="15">
        <f t="shared" si="202"/>
        <v>0.5996920708237089</v>
      </c>
      <c r="CJ32" s="15">
        <f t="shared" si="203"/>
        <v>0.6175908221797326</v>
      </c>
      <c r="CK32" s="15">
        <f t="shared" si="204"/>
        <v>0.70370370370370405</v>
      </c>
      <c r="CL32" s="15">
        <f t="shared" si="205"/>
        <v>0.47698744769874241</v>
      </c>
      <c r="CM32" s="4"/>
      <c r="CN32" s="15">
        <v>3.1999999999999904</v>
      </c>
      <c r="CO32" s="15">
        <v>2.2145328719723185</v>
      </c>
      <c r="CP32" s="15">
        <v>1.5673469387755203</v>
      </c>
      <c r="CQ32" s="15">
        <v>2.4134680134680111</v>
      </c>
      <c r="CR32" s="15">
        <v>3.2535117056856167</v>
      </c>
      <c r="CS32" s="15">
        <v>3.7298013245033159</v>
      </c>
      <c r="CT32" s="15">
        <v>4.5473684210526359</v>
      </c>
      <c r="CU32" s="15">
        <v>2.1192052980132452</v>
      </c>
      <c r="CV32" s="15">
        <v>2.41824104234527</v>
      </c>
      <c r="CW32" s="15">
        <v>2.4182410423452816</v>
      </c>
      <c r="CX32" s="15">
        <f t="shared" si="228"/>
        <v>2.3185624609012656</v>
      </c>
      <c r="CY32" s="15">
        <v>1.7230769230769301</v>
      </c>
      <c r="CZ32" s="15">
        <v>3.3320634920634995</v>
      </c>
      <c r="DA32" s="15">
        <v>2.7285266457680297</v>
      </c>
      <c r="DB32" s="15">
        <v>5.1677018633540373</v>
      </c>
      <c r="DC32" s="15">
        <v>1.9080745341614724</v>
      </c>
      <c r="DD32" s="15">
        <f t="shared" si="229"/>
        <v>2.9718886916847937</v>
      </c>
    </row>
    <row r="33" spans="1:126" ht="15.75">
      <c r="A33" s="110"/>
      <c r="B33" s="13" t="s">
        <v>43</v>
      </c>
      <c r="C33" s="14">
        <f>'[1]PRE 1'!B28</f>
        <v>921</v>
      </c>
      <c r="D33" s="14">
        <f>'[1]PRE 2'!B28</f>
        <v>1003</v>
      </c>
      <c r="E33" s="14">
        <f>'[1]PRE 3'!B28</f>
        <v>1171</v>
      </c>
      <c r="F33" s="14">
        <f>'[1]PRE 4'!B28</f>
        <v>1200</v>
      </c>
      <c r="G33" s="14">
        <f>'[1]PRE 5'!B28</f>
        <v>1099</v>
      </c>
      <c r="H33" s="14">
        <f>'[1]PRE 6'!B28</f>
        <v>1365</v>
      </c>
      <c r="I33" s="14">
        <f>'[1]PRE 7'!B28</f>
        <v>1231</v>
      </c>
      <c r="J33" s="14">
        <f>'[1]PRE 8'!B28</f>
        <v>1524</v>
      </c>
      <c r="K33" s="14">
        <f>'[1]PRE 9'!B28</f>
        <v>1060</v>
      </c>
      <c r="L33" s="14">
        <f>'[1]PRE 10'!B28</f>
        <v>1195</v>
      </c>
      <c r="M33" s="14">
        <f t="shared" si="206"/>
        <v>1259.6666666666667</v>
      </c>
      <c r="N33" s="14"/>
      <c r="O33" s="14">
        <f>'[1]POST 1'!B28</f>
        <v>705</v>
      </c>
      <c r="P33" s="14">
        <f>'[1]POST 2'!B28</f>
        <v>1070</v>
      </c>
      <c r="Q33" s="14">
        <f>'[1]POST 3'!B28</f>
        <v>1170</v>
      </c>
      <c r="R33" s="14">
        <f>'[1]POST 4'!B28</f>
        <v>1481</v>
      </c>
      <c r="S33" s="14">
        <f>'[1]POST 5'!B28</f>
        <v>1264</v>
      </c>
      <c r="T33" s="4"/>
      <c r="U33" s="15">
        <v>12.32824427480918</v>
      </c>
      <c r="V33" s="15">
        <v>11.920152091254792</v>
      </c>
      <c r="W33" s="15">
        <v>14.923371647509608</v>
      </c>
      <c r="X33" s="15">
        <v>19.217557251908385</v>
      </c>
      <c r="Y33" s="15">
        <v>16.490566037735878</v>
      </c>
      <c r="Z33" s="15">
        <v>13.420074349442368</v>
      </c>
      <c r="AA33" s="15">
        <v>18.296296296296305</v>
      </c>
      <c r="AB33" s="15">
        <v>13.938223938223928</v>
      </c>
      <c r="AC33" s="15">
        <v>18.43283582089548</v>
      </c>
      <c r="AD33" s="15">
        <v>10.40636042402825</v>
      </c>
      <c r="AE33" s="15">
        <f t="shared" si="207"/>
        <v>14.259140061049218</v>
      </c>
      <c r="AF33" s="15">
        <v>17.025089605734767</v>
      </c>
      <c r="AG33" s="15">
        <v>15.213523131672595</v>
      </c>
      <c r="AH33" s="15">
        <v>15.889679715302451</v>
      </c>
      <c r="AI33" s="15">
        <v>16.744604316546731</v>
      </c>
      <c r="AJ33" s="15">
        <v>13.091872791519455</v>
      </c>
      <c r="AK33" s="16">
        <f t="shared" si="208"/>
        <v>15.592953912155199</v>
      </c>
      <c r="AL33" s="40"/>
      <c r="AM33" s="15">
        <v>6.8702290076336308</v>
      </c>
      <c r="AN33" s="15">
        <v>6.8441064638783695</v>
      </c>
      <c r="AO33" s="15">
        <v>6.1302681992336945</v>
      </c>
      <c r="AP33" s="15">
        <v>7.2519083969465861</v>
      </c>
      <c r="AQ33" s="15">
        <v>5.6603773584905657</v>
      </c>
      <c r="AR33" s="15">
        <v>7.4349442379182156</v>
      </c>
      <c r="AS33" s="15">
        <v>8.888888888888804</v>
      </c>
      <c r="AT33" s="15">
        <v>19.691119691119667</v>
      </c>
      <c r="AU33" s="15">
        <v>8.5820895522388483</v>
      </c>
      <c r="AV33" s="15">
        <v>7.4204946996466239</v>
      </c>
      <c r="AW33" s="15">
        <f t="shared" si="209"/>
        <v>11.897901314335046</v>
      </c>
      <c r="AX33" s="15">
        <v>11.46953405017917</v>
      </c>
      <c r="AY33" s="15">
        <v>6.0498220640569995</v>
      </c>
      <c r="AZ33" s="15">
        <v>8.8967971530249095</v>
      </c>
      <c r="BA33" s="15">
        <v>6.4748201438848305</v>
      </c>
      <c r="BB33" s="15">
        <v>8.1272084805653115</v>
      </c>
      <c r="BC33" s="15">
        <f t="shared" si="210"/>
        <v>8.2036363783422441</v>
      </c>
      <c r="BD33" s="40"/>
      <c r="BE33" s="15">
        <f t="shared" si="211"/>
        <v>19.198473282442812</v>
      </c>
      <c r="BF33" s="15">
        <f t="shared" si="212"/>
        <v>18.764258555133161</v>
      </c>
      <c r="BG33" s="15">
        <f t="shared" si="213"/>
        <v>21.053639846743302</v>
      </c>
      <c r="BH33" s="15">
        <f t="shared" si="214"/>
        <v>26.469465648854971</v>
      </c>
      <c r="BI33" s="15">
        <f t="shared" si="215"/>
        <v>22.150943396226445</v>
      </c>
      <c r="BJ33" s="15">
        <f t="shared" si="216"/>
        <v>20.855018587360583</v>
      </c>
      <c r="BK33" s="15">
        <f t="shared" si="217"/>
        <v>27.185185185185109</v>
      </c>
      <c r="BL33" s="15">
        <f t="shared" si="218"/>
        <v>33.629343629343595</v>
      </c>
      <c r="BM33" s="15">
        <f t="shared" si="219"/>
        <v>27.014925373134329</v>
      </c>
      <c r="BN33" s="15">
        <f t="shared" si="220"/>
        <v>17.826855123674875</v>
      </c>
      <c r="BO33" s="15">
        <f t="shared" si="221"/>
        <v>26.157041375384264</v>
      </c>
      <c r="BP33" s="15">
        <f t="shared" si="222"/>
        <v>28.494623655913937</v>
      </c>
      <c r="BQ33" s="15">
        <f t="shared" si="223"/>
        <v>21.263345195729595</v>
      </c>
      <c r="BR33" s="15">
        <f t="shared" si="224"/>
        <v>24.786476868327362</v>
      </c>
      <c r="BS33" s="15">
        <f t="shared" si="225"/>
        <v>23.219424460431561</v>
      </c>
      <c r="BT33" s="15">
        <f t="shared" si="226"/>
        <v>21.219081272084765</v>
      </c>
      <c r="BU33" s="16"/>
      <c r="BV33" s="15">
        <f t="shared" si="15"/>
        <v>0.64214711729622154</v>
      </c>
      <c r="BW33" s="15">
        <f t="shared" si="192"/>
        <v>0.63525835866261338</v>
      </c>
      <c r="BX33" s="15">
        <f t="shared" si="193"/>
        <v>0.70882620564149346</v>
      </c>
      <c r="BY33" s="15">
        <f t="shared" si="194"/>
        <v>0.72602739726027332</v>
      </c>
      <c r="BZ33" s="15">
        <f t="shared" si="195"/>
        <v>0.74446337308347554</v>
      </c>
      <c r="CA33" s="15">
        <f t="shared" si="196"/>
        <v>0.6434937611408198</v>
      </c>
      <c r="CB33" s="15">
        <f t="shared" si="197"/>
        <v>0.67302452316076511</v>
      </c>
      <c r="CC33" s="15">
        <f t="shared" si="198"/>
        <v>0.41446613088404144</v>
      </c>
      <c r="CD33" s="15">
        <f t="shared" si="199"/>
        <v>0.6823204419889487</v>
      </c>
      <c r="CE33" s="15">
        <f t="shared" si="200"/>
        <v>0.58374628344895951</v>
      </c>
      <c r="CF33" s="15">
        <f t="shared" si="227"/>
        <v>0.5601776187739832</v>
      </c>
      <c r="CG33" s="15"/>
      <c r="CH33" s="15">
        <f t="shared" si="201"/>
        <v>0.59748427672956061</v>
      </c>
      <c r="CI33" s="15">
        <f t="shared" si="202"/>
        <v>0.71548117154811508</v>
      </c>
      <c r="CJ33" s="15">
        <f t="shared" si="203"/>
        <v>0.64106245513280635</v>
      </c>
      <c r="CK33" s="15">
        <f t="shared" si="204"/>
        <v>0.72114639814097747</v>
      </c>
      <c r="CL33" s="15">
        <f t="shared" si="205"/>
        <v>0.61698584512906129</v>
      </c>
      <c r="CM33" s="4"/>
      <c r="CN33" s="15">
        <v>3.3221374045801584</v>
      </c>
      <c r="CO33" s="15">
        <v>3.2121673003802389</v>
      </c>
      <c r="CP33" s="15">
        <v>4.0214559386973265</v>
      </c>
      <c r="CQ33" s="15">
        <v>5.1786259541984707</v>
      </c>
      <c r="CR33" s="15">
        <v>4.4437735849056681</v>
      </c>
      <c r="CS33" s="15">
        <v>3.6163568773234172</v>
      </c>
      <c r="CT33" s="15">
        <v>4.9303703703703734</v>
      </c>
      <c r="CU33" s="15">
        <v>3.7559845559845533</v>
      </c>
      <c r="CV33" s="15">
        <v>4.9671641791044667</v>
      </c>
      <c r="CW33" s="15">
        <v>2.8042402826855075</v>
      </c>
      <c r="CX33" s="15">
        <f t="shared" si="228"/>
        <v>3.8424630059248419</v>
      </c>
      <c r="CY33" s="15">
        <v>4.5878136200716844</v>
      </c>
      <c r="CZ33" s="15">
        <v>4.0996441281138791</v>
      </c>
      <c r="DA33" s="15">
        <v>4.2818505338078188</v>
      </c>
      <c r="DB33" s="15">
        <v>4.51223021582733</v>
      </c>
      <c r="DC33" s="15">
        <v>3.5279151943462952</v>
      </c>
      <c r="DD33" s="15">
        <f t="shared" si="229"/>
        <v>4.2018907384334012</v>
      </c>
    </row>
    <row r="34" spans="1:126" ht="15.75">
      <c r="A34" s="17"/>
      <c r="B34" s="18" t="s">
        <v>90</v>
      </c>
      <c r="C34" s="19">
        <f>AVERAGE(C26:C33)</f>
        <v>704.5</v>
      </c>
      <c r="D34" s="19">
        <f t="shared" ref="D34:S34" si="230">AVERAGE(D26:D33)</f>
        <v>793.125</v>
      </c>
      <c r="E34" s="19">
        <f t="shared" si="230"/>
        <v>930.375</v>
      </c>
      <c r="F34" s="19">
        <f t="shared" si="230"/>
        <v>932.75</v>
      </c>
      <c r="G34" s="19">
        <f t="shared" si="230"/>
        <v>989.375</v>
      </c>
      <c r="H34" s="19">
        <f t="shared" si="230"/>
        <v>1231.625</v>
      </c>
      <c r="I34" s="19">
        <f t="shared" si="230"/>
        <v>1081.25</v>
      </c>
      <c r="J34" s="19">
        <f t="shared" si="230"/>
        <v>1047.875</v>
      </c>
      <c r="K34" s="19">
        <f t="shared" si="230"/>
        <v>981.375</v>
      </c>
      <c r="L34" s="19">
        <f t="shared" si="230"/>
        <v>1092.625</v>
      </c>
      <c r="M34" s="30">
        <f t="shared" si="230"/>
        <v>1040.625</v>
      </c>
      <c r="N34" s="30"/>
      <c r="O34" s="30">
        <f t="shared" si="230"/>
        <v>1061</v>
      </c>
      <c r="P34" s="30">
        <f t="shared" si="230"/>
        <v>1054.625</v>
      </c>
      <c r="Q34" s="30">
        <f t="shared" si="230"/>
        <v>1153.375</v>
      </c>
      <c r="R34" s="30">
        <f t="shared" si="230"/>
        <v>1218.5</v>
      </c>
      <c r="S34" s="30">
        <f t="shared" si="230"/>
        <v>1119.625</v>
      </c>
      <c r="T34" s="20"/>
      <c r="U34" s="19">
        <f t="shared" ref="U34" si="231">AVERAGE(U26:U33)</f>
        <v>12.82426212012858</v>
      </c>
      <c r="V34" s="19">
        <f t="shared" ref="V34" si="232">AVERAGE(V26:V33)</f>
        <v>13.087412569498646</v>
      </c>
      <c r="W34" s="19">
        <f t="shared" ref="W34" si="233">AVERAGE(W26:W33)</f>
        <v>15.681182328643397</v>
      </c>
      <c r="X34" s="19">
        <f t="shared" ref="X34" si="234">AVERAGE(X26:X33)</f>
        <v>14.465954610252988</v>
      </c>
      <c r="Y34" s="19">
        <f t="shared" ref="Y34" si="235">AVERAGE(Y26:Y33)</f>
        <v>13.65305946874167</v>
      </c>
      <c r="Z34" s="19">
        <f t="shared" ref="Z34" si="236">AVERAGE(Z26:Z33)</f>
        <v>14.41509826415612</v>
      </c>
      <c r="AA34" s="19">
        <f t="shared" ref="AA34" si="237">AVERAGE(AA26:AA33)</f>
        <v>16.331309067690757</v>
      </c>
      <c r="AB34" s="19">
        <f t="shared" ref="AB34" si="238">AVERAGE(AB26:AB33)</f>
        <v>12.524864865507563</v>
      </c>
      <c r="AC34" s="19">
        <f t="shared" ref="AC34" si="239">AVERAGE(AC26:AC33)</f>
        <v>12.701350821951474</v>
      </c>
      <c r="AD34" s="19">
        <f t="shared" ref="AD34:AE34" si="240">AVERAGE(AD26:AD33)</f>
        <v>12.849147858582716</v>
      </c>
      <c r="AE34" s="30">
        <f t="shared" si="240"/>
        <v>12.691787848680585</v>
      </c>
      <c r="AF34" s="30">
        <f t="shared" ref="AF34" si="241">AVERAGE(AF26:AF33)</f>
        <v>17.095889753338717</v>
      </c>
      <c r="AG34" s="30">
        <f t="shared" ref="AG34" si="242">AVERAGE(AG26:AG33)</f>
        <v>25.014298130643084</v>
      </c>
      <c r="AH34" s="30">
        <f t="shared" ref="AH34" si="243">AVERAGE(AH26:AH33)</f>
        <v>13.687844600754818</v>
      </c>
      <c r="AI34" s="30">
        <f t="shared" ref="AI34" si="244">AVERAGE(AI26:AI33)</f>
        <v>15.196175406046342</v>
      </c>
      <c r="AJ34" s="30">
        <f t="shared" ref="AJ34" si="245">AVERAGE(AJ26:AJ33)</f>
        <v>26.888727383617919</v>
      </c>
      <c r="AK34" s="29">
        <f>AVERAGE(AK26:AK33)</f>
        <v>19.576587054880175</v>
      </c>
      <c r="AL34" s="48"/>
      <c r="AM34" s="19">
        <f t="shared" ref="AM34" si="246">AVERAGE(AM26:AM33)</f>
        <v>8.7613605810136175</v>
      </c>
      <c r="AN34" s="19">
        <f t="shared" ref="AN34" si="247">AVERAGE(AN26:AN33)</f>
        <v>10.94363892939009</v>
      </c>
      <c r="AO34" s="19">
        <f t="shared" ref="AO34" si="248">AVERAGE(AO26:AO33)</f>
        <v>8.3450906377526977</v>
      </c>
      <c r="AP34" s="19">
        <f t="shared" ref="AP34" si="249">AVERAGE(AP26:AP33)</f>
        <v>9.6761161039517241</v>
      </c>
      <c r="AQ34" s="19">
        <f t="shared" ref="AQ34" si="250">AVERAGE(AQ26:AQ33)</f>
        <v>28.631275992992627</v>
      </c>
      <c r="AR34" s="19">
        <f t="shared" ref="AR34" si="251">AVERAGE(AR26:AR33)</f>
        <v>9.8553028626718895</v>
      </c>
      <c r="AS34" s="19">
        <f t="shared" ref="AS34" si="252">AVERAGE(AS26:AS33)</f>
        <v>9.8753295454927699</v>
      </c>
      <c r="AT34" s="19">
        <f t="shared" ref="AT34" si="253">AVERAGE(AT26:AT33)</f>
        <v>10.507986982348463</v>
      </c>
      <c r="AU34" s="19">
        <f t="shared" ref="AU34" si="254">AVERAGE(AU26:AU33)</f>
        <v>10.74184849674587</v>
      </c>
      <c r="AV34" s="19">
        <f t="shared" ref="AV34:AW34" si="255">AVERAGE(AV26:AV33)</f>
        <v>9.0825402118055774</v>
      </c>
      <c r="AW34" s="30">
        <f t="shared" si="255"/>
        <v>10.110791896966637</v>
      </c>
      <c r="AX34" s="30">
        <f t="shared" ref="AX34" si="256">AVERAGE(AX26:AX33)</f>
        <v>10.005330804872852</v>
      </c>
      <c r="AY34" s="30">
        <f t="shared" ref="AY34" si="257">AVERAGE(AY26:AY33)</f>
        <v>21.922419917620665</v>
      </c>
      <c r="AZ34" s="30">
        <f t="shared" ref="AZ34" si="258">AVERAGE(AZ26:AZ33)</f>
        <v>10.463498023149134</v>
      </c>
      <c r="BA34" s="30">
        <f t="shared" ref="BA34" si="259">AVERAGE(BA26:BA33)</f>
        <v>8.987688366065365</v>
      </c>
      <c r="BB34" s="30">
        <f t="shared" ref="BB34:BC34" si="260">AVERAGE(BB26:BB33)</f>
        <v>9.6802616136463122</v>
      </c>
      <c r="BC34" s="30">
        <f t="shared" si="260"/>
        <v>12.211839745070865</v>
      </c>
      <c r="BD34" s="39"/>
      <c r="BE34" s="19">
        <f>AVERAGE(BE26:BE33)</f>
        <v>21.585622701142199</v>
      </c>
      <c r="BF34" s="19">
        <f t="shared" ref="BF34:BT34" si="261">AVERAGE(BF26:BF33)</f>
        <v>24.031051498888736</v>
      </c>
      <c r="BG34" s="19">
        <f t="shared" si="261"/>
        <v>24.026272966396093</v>
      </c>
      <c r="BH34" s="19">
        <f t="shared" si="261"/>
        <v>24.142070714204714</v>
      </c>
      <c r="BI34" s="19">
        <f t="shared" si="261"/>
        <v>42.284335461734301</v>
      </c>
      <c r="BJ34" s="19">
        <f t="shared" si="261"/>
        <v>24.270401126828006</v>
      </c>
      <c r="BK34" s="19">
        <f t="shared" si="261"/>
        <v>26.206638613183529</v>
      </c>
      <c r="BL34" s="19">
        <f t="shared" si="261"/>
        <v>23.032851847856026</v>
      </c>
      <c r="BM34" s="19">
        <f t="shared" si="261"/>
        <v>23.443199318697349</v>
      </c>
      <c r="BN34" s="19">
        <f t="shared" si="261"/>
        <v>21.931688070388294</v>
      </c>
      <c r="BO34" s="30">
        <f t="shared" si="261"/>
        <v>22.802579745647222</v>
      </c>
      <c r="BP34" s="30">
        <f t="shared" si="261"/>
        <v>27.101220558211569</v>
      </c>
      <c r="BQ34" s="30">
        <f t="shared" si="261"/>
        <v>46.936718048263742</v>
      </c>
      <c r="BR34" s="30">
        <f t="shared" si="261"/>
        <v>24.151342623903954</v>
      </c>
      <c r="BS34" s="30">
        <f t="shared" si="261"/>
        <v>24.183863772111707</v>
      </c>
      <c r="BT34" s="30">
        <f t="shared" si="261"/>
        <v>36.568988997264228</v>
      </c>
      <c r="BU34" s="20"/>
      <c r="BV34" s="19">
        <f t="shared" ref="BV34" si="262">AVERAGE(BV26:BV33)</f>
        <v>0.5917187672543448</v>
      </c>
      <c r="BW34" s="19">
        <f t="shared" ref="BW34" si="263">AVERAGE(BW26:BW33)</f>
        <v>0.56317733654819468</v>
      </c>
      <c r="BX34" s="19">
        <f t="shared" ref="BX34" si="264">AVERAGE(BX26:BX33)</f>
        <v>0.61916130386581547</v>
      </c>
      <c r="BY34" s="19">
        <f t="shared" ref="BY34" si="265">AVERAGE(BY26:BY33)</f>
        <v>0.58732251139655856</v>
      </c>
      <c r="BZ34" s="19">
        <f t="shared" ref="BZ34" si="266">AVERAGE(BZ26:BZ33)</f>
        <v>0.53810912435927338</v>
      </c>
      <c r="CA34" s="19">
        <f t="shared" ref="CA34" si="267">AVERAGE(CA26:CA33)</f>
        <v>0.59303042472718426</v>
      </c>
      <c r="CB34" s="19">
        <f t="shared" ref="CB34" si="268">AVERAGE(CB26:CB33)</f>
        <v>0.61155627451882755</v>
      </c>
      <c r="CC34" s="19">
        <f t="shared" ref="CC34" si="269">AVERAGE(CC26:CC33)</f>
        <v>0.54766139132881186</v>
      </c>
      <c r="CD34" s="19">
        <f t="shared" ref="CD34" si="270">AVERAGE(CD26:CD33)</f>
        <v>0.54059018428195993</v>
      </c>
      <c r="CE34" s="19">
        <f t="shared" ref="CE34:CF34" si="271">AVERAGE(CE26:CE33)</f>
        <v>0.56655188973206561</v>
      </c>
      <c r="CF34" s="30">
        <f t="shared" si="271"/>
        <v>0.5516011551142791</v>
      </c>
      <c r="CG34" s="30"/>
      <c r="CH34" s="30">
        <f t="shared" ref="CH34" si="272">AVERAGE(CH26:CH33)</f>
        <v>0.61439179411967837</v>
      </c>
      <c r="CI34" s="30">
        <f t="shared" ref="CI34" si="273">AVERAGE(CI26:CI33)</f>
        <v>0.55396784197276239</v>
      </c>
      <c r="CJ34" s="30">
        <f t="shared" ref="CJ34" si="274">AVERAGE(CJ26:CJ33)</f>
        <v>0.55832136188326742</v>
      </c>
      <c r="CK34" s="30">
        <f t="shared" ref="CK34" si="275">AVERAGE(CK26:CK33)</f>
        <v>0.61639209784446458</v>
      </c>
      <c r="CL34" s="30">
        <f t="shared" ref="CL34" si="276">AVERAGE(CL26:CL33)</f>
        <v>0.57637747989950083</v>
      </c>
      <c r="CM34" s="20"/>
      <c r="CN34" s="19">
        <f t="shared" ref="CN34" si="277">AVERAGE(CN26:CN33)</f>
        <v>3.4558011607925443</v>
      </c>
      <c r="CO34" s="19">
        <f t="shared" ref="CO34" si="278">AVERAGE(CO26:CO33)</f>
        <v>3.5267132818859519</v>
      </c>
      <c r="CP34" s="19">
        <f t="shared" ref="CP34" si="279">AVERAGE(CP26:CP33)</f>
        <v>4.2256659748765362</v>
      </c>
      <c r="CQ34" s="19">
        <f t="shared" ref="CQ34" si="280">AVERAGE(CQ26:CQ33)</f>
        <v>3.8981940844471215</v>
      </c>
      <c r="CR34" s="19">
        <f t="shared" ref="CR34" si="281">AVERAGE(CR26:CR33)</f>
        <v>3.67914023578723</v>
      </c>
      <c r="CS34" s="19">
        <f t="shared" ref="CS34" si="282">AVERAGE(CS26:CS33)</f>
        <v>3.8844896374989117</v>
      </c>
      <c r="CT34" s="19">
        <f t="shared" ref="CT34" si="283">AVERAGE(CT26:CT33)</f>
        <v>4.4008580224514038</v>
      </c>
      <c r="CU34" s="19">
        <f t="shared" ref="CU34" si="284">AVERAGE(CU26:CU33)</f>
        <v>3.3751214795473015</v>
      </c>
      <c r="CV34" s="19">
        <f t="shared" ref="CV34" si="285">AVERAGE(CV26:CV33)</f>
        <v>3.422679800441661</v>
      </c>
      <c r="CW34" s="19">
        <f t="shared" ref="CW34:CX34" si="286">AVERAGE(CW26:CW33)</f>
        <v>3.4625072124180791</v>
      </c>
      <c r="CX34" s="30">
        <f t="shared" si="286"/>
        <v>3.4201028308023473</v>
      </c>
      <c r="CY34" s="30">
        <f t="shared" ref="CY34" si="287">AVERAGE(CY26:CY33)</f>
        <v>4.6068923966891706</v>
      </c>
      <c r="CZ34" s="30">
        <f t="shared" ref="CZ34" si="288">AVERAGE(CZ26:CZ33)</f>
        <v>6.7406950752048731</v>
      </c>
      <c r="DA34" s="30">
        <f t="shared" ref="DA34" si="289">AVERAGE(DA26:DA33)</f>
        <v>3.6885139134665623</v>
      </c>
      <c r="DB34" s="30">
        <f t="shared" ref="DB34" si="290">AVERAGE(DB26:DB33)</f>
        <v>4.0949693725766982</v>
      </c>
      <c r="DC34" s="30">
        <f t="shared" ref="DC34:DD34" si="291">AVERAGE(DC26:DC33)</f>
        <v>7.2458044317959871</v>
      </c>
      <c r="DD34" s="30">
        <f t="shared" si="291"/>
        <v>5.2753750379466586</v>
      </c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</row>
    <row r="35" spans="1:126" ht="15.75">
      <c r="A35" s="17"/>
      <c r="B35" s="18" t="s">
        <v>91</v>
      </c>
      <c r="C35" s="19">
        <f>STDEV(C26:C33)/SQRT(8)</f>
        <v>147.86649383819173</v>
      </c>
      <c r="D35" s="19">
        <f t="shared" ref="D35:S35" si="292">STDEV(D26:D33)/SQRT(8)</f>
        <v>109.13367254034318</v>
      </c>
      <c r="E35" s="19">
        <f t="shared" si="292"/>
        <v>129.97650027985827</v>
      </c>
      <c r="F35" s="19">
        <f t="shared" si="292"/>
        <v>128.229391270934</v>
      </c>
      <c r="G35" s="19">
        <f t="shared" si="292"/>
        <v>150.1409977202382</v>
      </c>
      <c r="H35" s="19">
        <f t="shared" si="292"/>
        <v>111.34132487535793</v>
      </c>
      <c r="I35" s="19">
        <f t="shared" si="292"/>
        <v>134.79968604244914</v>
      </c>
      <c r="J35" s="19">
        <f t="shared" si="292"/>
        <v>180.80222398086968</v>
      </c>
      <c r="K35" s="19">
        <f t="shared" si="292"/>
        <v>146.75878380867019</v>
      </c>
      <c r="L35" s="19">
        <f t="shared" si="292"/>
        <v>127.14515572761708</v>
      </c>
      <c r="M35" s="30">
        <f t="shared" ref="M35" si="293">STDEV(M26:M33)/SQRT(8)</f>
        <v>127.11581454539653</v>
      </c>
      <c r="N35" s="30"/>
      <c r="O35" s="30">
        <f t="shared" si="292"/>
        <v>138.64922337632166</v>
      </c>
      <c r="P35" s="30">
        <f t="shared" si="292"/>
        <v>122.64655045815888</v>
      </c>
      <c r="Q35" s="30">
        <f t="shared" si="292"/>
        <v>133.5191181468567</v>
      </c>
      <c r="R35" s="30">
        <f t="shared" si="292"/>
        <v>128.50083379384853</v>
      </c>
      <c r="S35" s="30">
        <f t="shared" si="292"/>
        <v>150.91103546460741</v>
      </c>
      <c r="T35" s="20"/>
      <c r="U35" s="19">
        <f t="shared" ref="U35:DC35" si="294">STDEV(U26:U33)/SQRT(8)</f>
        <v>1.0457209808989609</v>
      </c>
      <c r="V35" s="19">
        <f t="shared" si="294"/>
        <v>1.5229353892641022</v>
      </c>
      <c r="W35" s="19">
        <f t="shared" si="294"/>
        <v>3.3633104156060671</v>
      </c>
      <c r="X35" s="19">
        <f t="shared" si="294"/>
        <v>1.6362314627102197</v>
      </c>
      <c r="Y35" s="19">
        <f t="shared" si="294"/>
        <v>1.1382174715386668</v>
      </c>
      <c r="Z35" s="19">
        <f t="shared" si="294"/>
        <v>1.0101669346785718</v>
      </c>
      <c r="AA35" s="19">
        <f t="shared" si="294"/>
        <v>2.2394542670837061</v>
      </c>
      <c r="AB35" s="19">
        <f t="shared" si="294"/>
        <v>0.95641114137590588</v>
      </c>
      <c r="AC35" s="19">
        <f t="shared" si="294"/>
        <v>1.2147646947644459</v>
      </c>
      <c r="AD35" s="19">
        <f t="shared" si="294"/>
        <v>2.1693898951412804</v>
      </c>
      <c r="AE35" s="30">
        <f t="shared" ref="AE35" si="295">STDEV(AE26:AE33)/SQRT(8)</f>
        <v>1.1635477150125002</v>
      </c>
      <c r="AF35" s="30">
        <f t="shared" si="294"/>
        <v>2.121708257891866</v>
      </c>
      <c r="AG35" s="30">
        <f t="shared" si="294"/>
        <v>11.704298120801969</v>
      </c>
      <c r="AH35" s="30">
        <f t="shared" si="294"/>
        <v>1.7012508373313093</v>
      </c>
      <c r="AI35" s="30">
        <f t="shared" si="294"/>
        <v>1.6034437903236864</v>
      </c>
      <c r="AJ35" s="30">
        <f t="shared" si="294"/>
        <v>13.988591579215891</v>
      </c>
      <c r="AK35" s="29">
        <f>STDEV(AK26:AK33)/SQRT(8)</f>
        <v>3.4169162031702678</v>
      </c>
      <c r="AL35" s="48"/>
      <c r="AM35" s="19">
        <f t="shared" si="294"/>
        <v>0.64230726521428971</v>
      </c>
      <c r="AN35" s="19">
        <f t="shared" si="294"/>
        <v>2.5259129351192242</v>
      </c>
      <c r="AO35" s="19">
        <f t="shared" si="294"/>
        <v>0.56161595989733581</v>
      </c>
      <c r="AP35" s="19">
        <f t="shared" si="294"/>
        <v>0.67119445865986771</v>
      </c>
      <c r="AQ35" s="19">
        <f t="shared" si="294"/>
        <v>20.000474064480454</v>
      </c>
      <c r="AR35" s="19">
        <f t="shared" si="294"/>
        <v>0.75925578488420964</v>
      </c>
      <c r="AS35" s="19">
        <f t="shared" si="294"/>
        <v>1.152372118039463</v>
      </c>
      <c r="AT35" s="19">
        <f t="shared" si="294"/>
        <v>1.3365759294658797</v>
      </c>
      <c r="AU35" s="19">
        <f t="shared" si="294"/>
        <v>1.0822791893008503</v>
      </c>
      <c r="AV35" s="19">
        <f t="shared" si="294"/>
        <v>0.71773920031368321</v>
      </c>
      <c r="AW35" s="30">
        <f t="shared" ref="AW35" si="296">STDEV(AW26:AW33)/SQRT(8)</f>
        <v>0.62004877137641634</v>
      </c>
      <c r="AX35" s="30">
        <f t="shared" si="294"/>
        <v>0.57145458989875908</v>
      </c>
      <c r="AY35" s="30">
        <f t="shared" si="294"/>
        <v>12.180610656500313</v>
      </c>
      <c r="AZ35" s="30">
        <f t="shared" si="294"/>
        <v>0.75859003470248609</v>
      </c>
      <c r="BA35" s="30">
        <f t="shared" si="294"/>
        <v>0.57645151267982553</v>
      </c>
      <c r="BB35" s="30">
        <f t="shared" si="294"/>
        <v>0.53233043125848356</v>
      </c>
      <c r="BC35" s="30">
        <f t="shared" ref="BC35" si="297">STDEV(BC26:BC33)/SQRT(8)</f>
        <v>2.4693340110414219</v>
      </c>
      <c r="BD35" s="39"/>
      <c r="BE35" s="19">
        <f t="shared" ref="BE35:BT35" si="298">STDEV(BE26:BE33)/SQRT(8)</f>
        <v>1.3050586058917277</v>
      </c>
      <c r="BF35" s="19">
        <f t="shared" si="298"/>
        <v>3.3607685702806944</v>
      </c>
      <c r="BG35" s="19">
        <f t="shared" si="298"/>
        <v>3.6768640712615466</v>
      </c>
      <c r="BH35" s="19">
        <f t="shared" si="298"/>
        <v>1.9236934342426428</v>
      </c>
      <c r="BI35" s="19">
        <f t="shared" si="298"/>
        <v>20.396769887688794</v>
      </c>
      <c r="BJ35" s="19">
        <f t="shared" si="298"/>
        <v>1.220101759930585</v>
      </c>
      <c r="BK35" s="19">
        <f t="shared" si="298"/>
        <v>2.7632957337230675</v>
      </c>
      <c r="BL35" s="19">
        <f t="shared" si="298"/>
        <v>1.8107484443965571</v>
      </c>
      <c r="BM35" s="19">
        <f t="shared" si="298"/>
        <v>1.3514357881842531</v>
      </c>
      <c r="BN35" s="19">
        <f t="shared" si="298"/>
        <v>1.9743036864931927</v>
      </c>
      <c r="BO35" s="30">
        <f t="shared" si="298"/>
        <v>1.2008616234870082</v>
      </c>
      <c r="BP35" s="30">
        <f t="shared" si="298"/>
        <v>2.5476374900860566</v>
      </c>
      <c r="BQ35" s="30">
        <f t="shared" si="298"/>
        <v>16.447505061896631</v>
      </c>
      <c r="BR35" s="30">
        <f t="shared" si="298"/>
        <v>2.0582430282215509</v>
      </c>
      <c r="BS35" s="30">
        <f t="shared" si="298"/>
        <v>1.3825002132175608</v>
      </c>
      <c r="BT35" s="30">
        <f t="shared" si="298"/>
        <v>13.875404264197453</v>
      </c>
      <c r="BU35" s="20"/>
      <c r="BV35" s="19">
        <f t="shared" si="294"/>
        <v>2.6994895012443364E-2</v>
      </c>
      <c r="BW35" s="19">
        <f t="shared" si="294"/>
        <v>3.7192188253017809E-2</v>
      </c>
      <c r="BX35" s="19">
        <f t="shared" si="294"/>
        <v>3.940704920941495E-2</v>
      </c>
      <c r="BY35" s="19">
        <f t="shared" si="294"/>
        <v>3.0455795303625601E-2</v>
      </c>
      <c r="BZ35" s="19">
        <f t="shared" si="294"/>
        <v>6.9146991403816888E-2</v>
      </c>
      <c r="CA35" s="19">
        <f t="shared" si="294"/>
        <v>2.3901746603862625E-2</v>
      </c>
      <c r="CB35" s="19">
        <f t="shared" si="294"/>
        <v>3.875526262159236E-2</v>
      </c>
      <c r="CC35" s="19">
        <f t="shared" si="294"/>
        <v>2.7323127262987409E-2</v>
      </c>
      <c r="CD35" s="19">
        <f t="shared" si="294"/>
        <v>3.4959255564497985E-2</v>
      </c>
      <c r="CE35" s="19">
        <f t="shared" si="294"/>
        <v>4.4600778905081337E-2</v>
      </c>
      <c r="CF35" s="30">
        <f t="shared" ref="CF35" si="299">STDEV(CF26:CF33)/SQRT(8)</f>
        <v>2.7512580267124599E-2</v>
      </c>
      <c r="CG35" s="30"/>
      <c r="CH35" s="30">
        <f t="shared" si="294"/>
        <v>3.0311956073178582E-2</v>
      </c>
      <c r="CI35" s="30">
        <f t="shared" si="294"/>
        <v>7.863435949329016E-2</v>
      </c>
      <c r="CJ35" s="30">
        <f t="shared" si="294"/>
        <v>2.9388431842640533E-2</v>
      </c>
      <c r="CK35" s="30">
        <f t="shared" si="294"/>
        <v>4.0638833189996809E-2</v>
      </c>
      <c r="CL35" s="30">
        <f t="shared" si="294"/>
        <v>7.9081775760637865E-2</v>
      </c>
      <c r="CM35" s="20"/>
      <c r="CN35" s="19">
        <f t="shared" si="294"/>
        <v>0.28179428537908824</v>
      </c>
      <c r="CO35" s="19">
        <f t="shared" si="294"/>
        <v>0.4103910101595884</v>
      </c>
      <c r="CP35" s="19">
        <f t="shared" si="294"/>
        <v>0.90632364883700389</v>
      </c>
      <c r="CQ35" s="19">
        <f t="shared" si="294"/>
        <v>0.44092132047770061</v>
      </c>
      <c r="CR35" s="19">
        <f t="shared" si="294"/>
        <v>0.30671965548831465</v>
      </c>
      <c r="CS35" s="19">
        <f t="shared" si="294"/>
        <v>0.27221340555549012</v>
      </c>
      <c r="CT35" s="19">
        <f t="shared" si="294"/>
        <v>0.60347399197203067</v>
      </c>
      <c r="CU35" s="19">
        <f t="shared" si="294"/>
        <v>0.25772763388655978</v>
      </c>
      <c r="CV35" s="19">
        <f t="shared" si="294"/>
        <v>0.32734711774705044</v>
      </c>
      <c r="CW35" s="19">
        <f t="shared" si="294"/>
        <v>0.58459348753280871</v>
      </c>
      <c r="CX35" s="30">
        <f t="shared" ref="CX35" si="300">STDEV(CX26:CX33)/SQRT(8)</f>
        <v>0.3135454895191585</v>
      </c>
      <c r="CY35" s="30">
        <f t="shared" si="294"/>
        <v>0.57174454107401751</v>
      </c>
      <c r="CZ35" s="30">
        <f t="shared" si="294"/>
        <v>3.154000335710847</v>
      </c>
      <c r="DA35" s="30">
        <f t="shared" si="294"/>
        <v>0.45844233090190972</v>
      </c>
      <c r="DB35" s="30">
        <f t="shared" si="294"/>
        <v>0.43208590560301408</v>
      </c>
      <c r="DC35" s="30">
        <f t="shared" si="294"/>
        <v>3.7695573097676518</v>
      </c>
      <c r="DD35" s="30">
        <f t="shared" ref="DD35" si="301">STDEV(DD26:DD33)/SQRT(8)</f>
        <v>0.92076899790693434</v>
      </c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</row>
    <row r="36" spans="1:126" ht="15.75">
      <c r="A36" s="17"/>
      <c r="B36" s="18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4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6"/>
      <c r="AL36" s="40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40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6"/>
      <c r="BU36" s="16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4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</row>
    <row r="37" spans="1:126" ht="15.75">
      <c r="A37" s="109" t="s">
        <v>164</v>
      </c>
      <c r="B37" s="21" t="s">
        <v>44</v>
      </c>
      <c r="C37" s="14">
        <f>'[1]PRE 1'!B30</f>
        <v>945</v>
      </c>
      <c r="D37" s="14">
        <f>'[1]PRE 2'!B30</f>
        <v>1242</v>
      </c>
      <c r="E37" s="14">
        <f>'[1]PRE 3'!B30</f>
        <v>1145</v>
      </c>
      <c r="F37" s="14">
        <f>'[1]PRE 4'!B30</f>
        <v>1096</v>
      </c>
      <c r="G37" s="14">
        <f>'[1]PRE 5'!B30</f>
        <v>1187</v>
      </c>
      <c r="H37" s="14">
        <f>'[1]PRE 6'!B30</f>
        <v>1244</v>
      </c>
      <c r="I37" s="14">
        <f>'[1]PRE 7'!B30</f>
        <v>1003</v>
      </c>
      <c r="J37" s="14">
        <f>'[1]PRE 8'!B30</f>
        <v>1607</v>
      </c>
      <c r="K37" s="14">
        <f>'[1]PRE 9'!B30</f>
        <v>1157</v>
      </c>
      <c r="L37" s="14">
        <f>'[1]PRE 10'!B30</f>
        <v>1440</v>
      </c>
      <c r="M37" s="14">
        <f>AVERAGE(J37:L37)</f>
        <v>1401.3333333333333</v>
      </c>
      <c r="N37" s="14"/>
      <c r="O37" s="14">
        <f>'[1]POST 1'!B30</f>
        <v>1357</v>
      </c>
      <c r="P37" s="14">
        <f>'[1]POST 2'!B30</f>
        <v>1311</v>
      </c>
      <c r="Q37" s="14">
        <f>'[1]POST 3'!B30</f>
        <v>1453</v>
      </c>
      <c r="R37" s="14">
        <f>'[1]POST 4'!B30</f>
        <v>1616</v>
      </c>
      <c r="S37" s="14">
        <f>'[1]POST 5'!B30</f>
        <v>1711</v>
      </c>
      <c r="T37" s="4"/>
      <c r="U37" s="15">
        <v>16.405622489959882</v>
      </c>
      <c r="V37" s="15">
        <v>18.299180327868864</v>
      </c>
      <c r="W37" s="15">
        <v>24.238683127572028</v>
      </c>
      <c r="X37" s="15">
        <v>25.041841004184089</v>
      </c>
      <c r="Y37" s="15">
        <v>27.029288702928916</v>
      </c>
      <c r="Z37" s="15">
        <v>25.729166666666668</v>
      </c>
      <c r="AA37" s="15">
        <v>27.530612244897991</v>
      </c>
      <c r="AB37" s="15">
        <v>11.153846153846175</v>
      </c>
      <c r="AC37" s="15">
        <v>20.551020408163311</v>
      </c>
      <c r="AD37" s="15">
        <v>26.646341463414601</v>
      </c>
      <c r="AE37" s="15">
        <f>AVERAGE(AB37:AD37)</f>
        <v>19.450402675141362</v>
      </c>
      <c r="AF37" s="15">
        <v>15.261044176706827</v>
      </c>
      <c r="AG37" s="15">
        <v>18.774703557312254</v>
      </c>
      <c r="AH37" s="15">
        <v>20.039062500000021</v>
      </c>
      <c r="AI37" s="15">
        <v>22.265624999999996</v>
      </c>
      <c r="AJ37" s="15">
        <v>18.199233716475096</v>
      </c>
      <c r="AK37" s="16">
        <f>AVERAGE(AF37:AJ37)</f>
        <v>18.907933790098838</v>
      </c>
      <c r="AL37" s="40"/>
      <c r="AM37" s="15">
        <v>9.6385542168673783</v>
      </c>
      <c r="AN37" s="15">
        <v>12.295081967213115</v>
      </c>
      <c r="AO37" s="15">
        <v>9.0534979423867838</v>
      </c>
      <c r="AP37" s="15">
        <v>10.041841004184125</v>
      </c>
      <c r="AQ37" s="15">
        <v>7.5313807531380039</v>
      </c>
      <c r="AR37" s="15">
        <v>10.000000000000025</v>
      </c>
      <c r="AS37" s="15">
        <v>10.204081632653061</v>
      </c>
      <c r="AT37" s="15">
        <v>8.097165991902834</v>
      </c>
      <c r="AU37" s="15">
        <v>19.591836734693924</v>
      </c>
      <c r="AV37" s="15">
        <v>44.308943089430805</v>
      </c>
      <c r="AW37" s="15">
        <f>AVERAGE(AT37:AV37)</f>
        <v>23.999315272009188</v>
      </c>
      <c r="AX37" s="15">
        <v>7.2289156626506479</v>
      </c>
      <c r="AY37" s="15">
        <v>16.60079051383406</v>
      </c>
      <c r="AZ37" s="15">
        <v>14.062499999999977</v>
      </c>
      <c r="BA37" s="15">
        <v>7.4218750000000222</v>
      </c>
      <c r="BB37" s="15">
        <v>9.5785440613026811</v>
      </c>
      <c r="BC37" s="15">
        <f>AVERAGE(AX37:BB37)</f>
        <v>10.978525047557477</v>
      </c>
      <c r="BD37" s="40"/>
      <c r="BE37" s="15">
        <f t="shared" ref="BE37:BT37" si="302">SUM(U37,AM37)</f>
        <v>26.044176706827258</v>
      </c>
      <c r="BF37" s="15">
        <f t="shared" si="302"/>
        <v>30.594262295081979</v>
      </c>
      <c r="BG37" s="15">
        <f t="shared" si="302"/>
        <v>33.292181069958815</v>
      </c>
      <c r="BH37" s="15">
        <f t="shared" si="302"/>
        <v>35.083682008368214</v>
      </c>
      <c r="BI37" s="15">
        <f t="shared" si="302"/>
        <v>34.560669456066918</v>
      </c>
      <c r="BJ37" s="15">
        <f t="shared" si="302"/>
        <v>35.729166666666693</v>
      </c>
      <c r="BK37" s="15">
        <f t="shared" si="302"/>
        <v>37.734693877551052</v>
      </c>
      <c r="BL37" s="15">
        <f t="shared" si="302"/>
        <v>19.251012145749009</v>
      </c>
      <c r="BM37" s="15">
        <f t="shared" si="302"/>
        <v>40.142857142857238</v>
      </c>
      <c r="BN37" s="15">
        <f t="shared" si="302"/>
        <v>70.955284552845399</v>
      </c>
      <c r="BO37" s="15">
        <f t="shared" si="302"/>
        <v>43.449717947150546</v>
      </c>
      <c r="BP37" s="15">
        <f t="shared" si="302"/>
        <v>22.489959839357475</v>
      </c>
      <c r="BQ37" s="15">
        <f t="shared" si="302"/>
        <v>35.375494071146314</v>
      </c>
      <c r="BR37" s="15">
        <f t="shared" si="302"/>
        <v>34.1015625</v>
      </c>
      <c r="BS37" s="15">
        <f t="shared" si="302"/>
        <v>29.687500000000018</v>
      </c>
      <c r="BT37" s="15">
        <f t="shared" si="302"/>
        <v>27.777777777777779</v>
      </c>
      <c r="BU37" s="16"/>
      <c r="BV37" s="15">
        <f t="shared" si="15"/>
        <v>0.62991518889745857</v>
      </c>
      <c r="BW37" s="15">
        <f t="shared" si="192"/>
        <v>0.59812458137977242</v>
      </c>
      <c r="BX37" s="15">
        <f t="shared" si="193"/>
        <v>0.72805933250927179</v>
      </c>
      <c r="BY37" s="15">
        <f t="shared" si="194"/>
        <v>0.71377459749552719</v>
      </c>
      <c r="BZ37" s="15">
        <f t="shared" si="195"/>
        <v>0.78208232445520776</v>
      </c>
      <c r="CA37" s="15">
        <f t="shared" si="196"/>
        <v>0.7201166180758013</v>
      </c>
      <c r="CB37" s="15">
        <f t="shared" si="197"/>
        <v>0.72958355868036795</v>
      </c>
      <c r="CC37" s="15">
        <f t="shared" si="198"/>
        <v>0.5793901156677187</v>
      </c>
      <c r="CD37" s="15">
        <f t="shared" si="199"/>
        <v>0.51194712760549055</v>
      </c>
      <c r="CE37" s="15">
        <f t="shared" si="200"/>
        <v>0.37553709538814117</v>
      </c>
      <c r="CF37" s="15">
        <f>AVERAGE(CC37:CE37)</f>
        <v>0.48895811288711682</v>
      </c>
      <c r="CG37" s="15"/>
      <c r="CH37" s="15">
        <f t="shared" si="201"/>
        <v>0.67857142857142716</v>
      </c>
      <c r="CI37" s="15">
        <f t="shared" si="202"/>
        <v>0.53072625698323928</v>
      </c>
      <c r="CJ37" s="15">
        <f t="shared" si="203"/>
        <v>0.58762886597938202</v>
      </c>
      <c r="CK37" s="15">
        <f t="shared" si="204"/>
        <v>0.74999999999999944</v>
      </c>
      <c r="CL37" s="15">
        <f t="shared" si="205"/>
        <v>0.65517241379310343</v>
      </c>
      <c r="CM37" s="4"/>
      <c r="CN37" s="15">
        <v>4.420883534136558</v>
      </c>
      <c r="CO37" s="15">
        <v>4.9311475409836092</v>
      </c>
      <c r="CP37" s="15">
        <v>6.5316872427983572</v>
      </c>
      <c r="CQ37" s="15">
        <v>6.7481171548117134</v>
      </c>
      <c r="CR37" s="15">
        <v>7.2836820083682134</v>
      </c>
      <c r="CS37" s="15">
        <v>6.9333333333333345</v>
      </c>
      <c r="CT37" s="15">
        <v>7.4187755102040915</v>
      </c>
      <c r="CU37" s="15">
        <v>3.0056680161943383</v>
      </c>
      <c r="CV37" s="15">
        <v>5.5379591836734816</v>
      </c>
      <c r="CW37" s="15">
        <v>7.1804878048780401</v>
      </c>
      <c r="CX37" s="15">
        <f>AVERAGE(CU37:CW37)</f>
        <v>5.2413716682486209</v>
      </c>
      <c r="CY37" s="15">
        <v>4.1124497991967877</v>
      </c>
      <c r="CZ37" s="15">
        <v>5.0592885375494072</v>
      </c>
      <c r="DA37" s="15">
        <v>5.4000000000000057</v>
      </c>
      <c r="DB37" s="15">
        <v>6</v>
      </c>
      <c r="DC37" s="15">
        <v>4.9042145593869728</v>
      </c>
      <c r="DD37" s="15">
        <f>AVERAGE(CY37:DC37)</f>
        <v>5.0951905792266343</v>
      </c>
      <c r="DF37" s="3">
        <v>238</v>
      </c>
      <c r="DG37" s="3">
        <v>156</v>
      </c>
      <c r="DH37" s="3">
        <v>148</v>
      </c>
      <c r="DI37" s="3">
        <v>317</v>
      </c>
      <c r="DJ37" s="3">
        <v>307</v>
      </c>
      <c r="DK37" s="3">
        <v>560</v>
      </c>
      <c r="DL37" s="3">
        <v>532</v>
      </c>
      <c r="DM37" s="3">
        <v>663</v>
      </c>
      <c r="DN37" s="3">
        <v>803</v>
      </c>
      <c r="DO37" s="3">
        <v>917</v>
      </c>
      <c r="DP37" s="31">
        <f>AVERAGE(DM37:DO37)</f>
        <v>794.33333333333337</v>
      </c>
      <c r="DQ37" s="31"/>
      <c r="DR37" s="3">
        <v>1060</v>
      </c>
      <c r="DS37" s="3">
        <v>1581</v>
      </c>
      <c r="DT37" s="3">
        <v>1442</v>
      </c>
      <c r="DU37" s="3">
        <v>1214</v>
      </c>
      <c r="DV37" s="3">
        <v>819</v>
      </c>
    </row>
    <row r="38" spans="1:126" ht="15.75">
      <c r="A38" s="110"/>
      <c r="B38" s="21" t="s">
        <v>45</v>
      </c>
      <c r="C38" s="14">
        <f>'[1]PRE 1'!B31</f>
        <v>1098</v>
      </c>
      <c r="D38" s="14">
        <f>'[1]PRE 2'!B31</f>
        <v>692</v>
      </c>
      <c r="E38" s="14">
        <f>'[1]PRE 3'!B31</f>
        <v>758</v>
      </c>
      <c r="F38" s="14">
        <f>'[1]PRE 4'!B31</f>
        <v>657</v>
      </c>
      <c r="G38" s="14">
        <f>'[1]PRE 5'!B31</f>
        <v>700</v>
      </c>
      <c r="H38" s="14">
        <f>'[1]PRE 6'!B31</f>
        <v>774</v>
      </c>
      <c r="I38" s="14">
        <f>'[1]PRE 7'!B31</f>
        <v>835</v>
      </c>
      <c r="J38" s="14">
        <f>'[1]PRE 8'!B31</f>
        <v>938</v>
      </c>
      <c r="K38" s="14">
        <f>'[1]PRE 9'!B31</f>
        <v>748</v>
      </c>
      <c r="L38" s="14">
        <f>'[1]PRE 10'!B31</f>
        <v>854</v>
      </c>
      <c r="M38" s="14">
        <f t="shared" ref="M38:M44" si="303">AVERAGE(J38:L38)</f>
        <v>846.66666666666663</v>
      </c>
      <c r="N38" s="14"/>
      <c r="O38" s="14">
        <f>'[1]POST 1'!B31</f>
        <v>967</v>
      </c>
      <c r="P38" s="14">
        <f>'[1]POST 2'!B31</f>
        <v>854</v>
      </c>
      <c r="Q38" s="14">
        <f>'[1]POST 3'!B31</f>
        <v>1133</v>
      </c>
      <c r="R38" s="14">
        <f>'[1]POST 4'!B31</f>
        <v>984</v>
      </c>
      <c r="S38" s="14">
        <f>'[1]POST 5'!B31</f>
        <v>1355</v>
      </c>
      <c r="T38" s="4"/>
      <c r="U38" s="15">
        <v>9.3207547169812131</v>
      </c>
      <c r="V38" s="15">
        <v>14.785992217898832</v>
      </c>
      <c r="W38" s="15">
        <v>8.1322957198443149</v>
      </c>
      <c r="X38" s="15">
        <v>15.214843749999977</v>
      </c>
      <c r="Y38" s="15">
        <v>10.191570881226095</v>
      </c>
      <c r="Z38" s="15">
        <v>10.037735849056643</v>
      </c>
      <c r="AA38" s="15">
        <v>9.606741573033668</v>
      </c>
      <c r="AB38" s="15">
        <v>7.5568181818181612</v>
      </c>
      <c r="AC38" s="15">
        <v>13.37037037037036</v>
      </c>
      <c r="AD38" s="15">
        <v>13.370370370370308</v>
      </c>
      <c r="AE38" s="15">
        <f t="shared" ref="AE38:AE44" si="304">AVERAGE(AB38:AD38)</f>
        <v>11.432519640852943</v>
      </c>
      <c r="AF38" s="15">
        <v>11.654275092936841</v>
      </c>
      <c r="AG38" s="15">
        <v>12.527472527472506</v>
      </c>
      <c r="AH38" s="15">
        <v>13.818181818181817</v>
      </c>
      <c r="AI38" s="15">
        <v>15.199999999999969</v>
      </c>
      <c r="AJ38" s="15">
        <v>7.4910394265233062</v>
      </c>
      <c r="AK38" s="16">
        <f t="shared" ref="AK38:AK44" si="305">AVERAGE(AF38:AJ38)</f>
        <v>12.138193773022888</v>
      </c>
      <c r="AL38" s="40"/>
      <c r="AM38" s="15">
        <v>11.320754716981131</v>
      </c>
      <c r="AN38" s="15">
        <v>9.338521400778232</v>
      </c>
      <c r="AO38" s="15">
        <v>13.22957198443582</v>
      </c>
      <c r="AP38" s="15">
        <v>10.546875000000066</v>
      </c>
      <c r="AQ38" s="15">
        <v>12.64367816091953</v>
      </c>
      <c r="AR38" s="15">
        <v>10.18867924528303</v>
      </c>
      <c r="AS38" s="15">
        <v>11.235955056179774</v>
      </c>
      <c r="AT38" s="15">
        <v>10.227272727272684</v>
      </c>
      <c r="AU38" s="15">
        <v>13.333333333333311</v>
      </c>
      <c r="AV38" s="15">
        <v>7.7777777777777564</v>
      </c>
      <c r="AW38" s="15">
        <f t="shared" ref="AW38:AW44" si="306">AVERAGE(AT38:AV38)</f>
        <v>10.446127946127918</v>
      </c>
      <c r="AX38" s="15">
        <v>8.5501858736058836</v>
      </c>
      <c r="AY38" s="15">
        <v>7.3260073260073257</v>
      </c>
      <c r="AZ38" s="15">
        <v>11.999999999999989</v>
      </c>
      <c r="BA38" s="15">
        <v>8.3636363636364042</v>
      </c>
      <c r="BB38" s="15">
        <v>6.4516129032258469</v>
      </c>
      <c r="BC38" s="15">
        <f t="shared" ref="BC38:BC44" si="307">AVERAGE(AX38:BB38)</f>
        <v>8.5382884932950898</v>
      </c>
      <c r="BD38" s="40"/>
      <c r="BE38" s="15">
        <f t="shared" ref="BE38:BE44" si="308">SUM(U38,AM38)</f>
        <v>20.641509433962344</v>
      </c>
      <c r="BF38" s="15">
        <f t="shared" ref="BF38:BF44" si="309">SUM(V38,AN38)</f>
        <v>24.124513618677064</v>
      </c>
      <c r="BG38" s="15">
        <f t="shared" ref="BG38:BG44" si="310">SUM(W38,AO38)</f>
        <v>21.361867704280137</v>
      </c>
      <c r="BH38" s="15">
        <f t="shared" ref="BH38:BH44" si="311">SUM(X38,AP38)</f>
        <v>25.761718750000043</v>
      </c>
      <c r="BI38" s="15">
        <f t="shared" ref="BI38:BI44" si="312">SUM(Y38,AQ38)</f>
        <v>22.835249042145627</v>
      </c>
      <c r="BJ38" s="15">
        <f t="shared" ref="BJ38:BJ44" si="313">SUM(Z38,AR38)</f>
        <v>20.226415094339671</v>
      </c>
      <c r="BK38" s="15">
        <f t="shared" ref="BK38:BK44" si="314">SUM(AA38,AS38)</f>
        <v>20.842696629213442</v>
      </c>
      <c r="BL38" s="15">
        <f t="shared" ref="BL38:BL44" si="315">SUM(AB38,AT38)</f>
        <v>17.784090909090846</v>
      </c>
      <c r="BM38" s="15">
        <f t="shared" ref="BM38:BM44" si="316">SUM(AC38,AU38)</f>
        <v>26.70370370370367</v>
      </c>
      <c r="BN38" s="15">
        <f t="shared" ref="BN38:BN44" si="317">SUM(AD38,AV38)</f>
        <v>21.148148148148064</v>
      </c>
      <c r="BO38" s="15">
        <f t="shared" ref="BO38:BO44" si="318">SUM(AE38,AW38)</f>
        <v>21.878647586980861</v>
      </c>
      <c r="BP38" s="15">
        <f t="shared" ref="BP38:BP44" si="319">SUM(AF38,AX38)</f>
        <v>20.204460966542726</v>
      </c>
      <c r="BQ38" s="15">
        <f t="shared" ref="BQ38:BQ44" si="320">SUM(AG38,AY38)</f>
        <v>19.853479853479833</v>
      </c>
      <c r="BR38" s="15">
        <f t="shared" ref="BR38:BR44" si="321">SUM(AH38,AZ38)</f>
        <v>25.818181818181806</v>
      </c>
      <c r="BS38" s="15">
        <f t="shared" ref="BS38:BS44" si="322">SUM(AI38,BA38)</f>
        <v>23.563636363636373</v>
      </c>
      <c r="BT38" s="15">
        <f t="shared" ref="BT38:BT44" si="323">SUM(AJ38,BB38)</f>
        <v>13.942652329749153</v>
      </c>
      <c r="BU38" s="16"/>
      <c r="BV38" s="15">
        <f t="shared" si="15"/>
        <v>0.45155393053016668</v>
      </c>
      <c r="BW38" s="15">
        <f t="shared" si="192"/>
        <v>0.61290322580645107</v>
      </c>
      <c r="BX38" s="15">
        <f t="shared" si="193"/>
        <v>0.38069216757741181</v>
      </c>
      <c r="BY38" s="15">
        <f t="shared" si="194"/>
        <v>0.59059893858983892</v>
      </c>
      <c r="BZ38" s="15">
        <f t="shared" si="195"/>
        <v>0.44630872483221595</v>
      </c>
      <c r="CA38" s="15">
        <f t="shared" si="196"/>
        <v>0.49626865671641868</v>
      </c>
      <c r="CB38" s="15">
        <f t="shared" si="197"/>
        <v>0.46091644204851651</v>
      </c>
      <c r="CC38" s="15">
        <f t="shared" si="198"/>
        <v>0.42492012779552751</v>
      </c>
      <c r="CD38" s="15">
        <f t="shared" si="199"/>
        <v>0.50069348127600577</v>
      </c>
      <c r="CE38" s="15">
        <f t="shared" si="200"/>
        <v>0.63222416812609417</v>
      </c>
      <c r="CF38" s="15">
        <f t="shared" ref="CF38:CF44" si="324">AVERAGE(CC38:CE38)</f>
        <v>0.5192792590658758</v>
      </c>
      <c r="CG38" s="15"/>
      <c r="CH38" s="15">
        <f t="shared" si="201"/>
        <v>0.57681692732290968</v>
      </c>
      <c r="CI38" s="15">
        <f t="shared" si="202"/>
        <v>0.63099630996309919</v>
      </c>
      <c r="CJ38" s="15">
        <f t="shared" si="203"/>
        <v>0.53521126760563398</v>
      </c>
      <c r="CK38" s="15">
        <f t="shared" si="204"/>
        <v>0.64506172839506015</v>
      </c>
      <c r="CL38" s="15">
        <f t="shared" si="205"/>
        <v>0.53727506426735094</v>
      </c>
      <c r="CM38" s="4"/>
      <c r="CN38" s="15">
        <v>2.5116981132075691</v>
      </c>
      <c r="CO38" s="15">
        <v>3.9844357976653697</v>
      </c>
      <c r="CP38" s="15">
        <v>2.191439688715942</v>
      </c>
      <c r="CQ38" s="15">
        <v>4.0999999999999943</v>
      </c>
      <c r="CR38" s="15">
        <v>2.7463601532567159</v>
      </c>
      <c r="CS38" s="15">
        <v>2.7049056603773693</v>
      </c>
      <c r="CT38" s="15">
        <v>2.5887640449438094</v>
      </c>
      <c r="CU38" s="15">
        <v>2.0363636363636308</v>
      </c>
      <c r="CV38" s="15">
        <v>3.6029629629629603</v>
      </c>
      <c r="CW38" s="15">
        <v>3.6029629629629465</v>
      </c>
      <c r="CX38" s="15">
        <f t="shared" ref="CX38:CX44" si="325">AVERAGE(CU38:CW38)</f>
        <v>3.0807631874298456</v>
      </c>
      <c r="CY38" s="15">
        <v>3.1405204460966649</v>
      </c>
      <c r="CZ38" s="15">
        <v>3.37582417582417</v>
      </c>
      <c r="DA38" s="15">
        <v>3.7236363636363636</v>
      </c>
      <c r="DB38" s="15">
        <v>4.0959999999999921</v>
      </c>
      <c r="DC38" s="15">
        <v>2.0186379928315437</v>
      </c>
      <c r="DD38" s="15">
        <f t="shared" ref="DD38:DD44" si="326">AVERAGE(CY38:DC38)</f>
        <v>3.270923795677747</v>
      </c>
      <c r="DF38" s="3">
        <v>109</v>
      </c>
      <c r="DG38" s="3">
        <v>81</v>
      </c>
      <c r="DH38" s="3">
        <v>139</v>
      </c>
      <c r="DI38" s="3">
        <v>119</v>
      </c>
      <c r="DJ38" s="3">
        <v>111</v>
      </c>
      <c r="DK38" s="3">
        <v>140</v>
      </c>
      <c r="DL38" s="3">
        <v>89</v>
      </c>
      <c r="DM38" s="3">
        <v>51</v>
      </c>
      <c r="DN38" s="3">
        <v>79</v>
      </c>
      <c r="DO38" s="3">
        <v>76</v>
      </c>
      <c r="DP38" s="31">
        <f t="shared" ref="DP38:DP44" si="327">AVERAGE(DM38:DO38)</f>
        <v>68.666666666666671</v>
      </c>
      <c r="DQ38" s="31"/>
      <c r="DR38" s="3">
        <v>80</v>
      </c>
      <c r="DS38" s="3">
        <v>79</v>
      </c>
      <c r="DT38" s="3">
        <v>63</v>
      </c>
      <c r="DU38" s="3">
        <v>62</v>
      </c>
      <c r="DV38" s="3">
        <v>122</v>
      </c>
    </row>
    <row r="39" spans="1:126" ht="15.75">
      <c r="A39" s="110"/>
      <c r="B39" s="21" t="s">
        <v>46</v>
      </c>
      <c r="C39" s="14">
        <f>'[1]PRE 1'!B32</f>
        <v>411</v>
      </c>
      <c r="D39" s="14">
        <f>'[1]PRE 2'!B32</f>
        <v>322</v>
      </c>
      <c r="E39" s="14">
        <f>'[1]PRE 3'!B32</f>
        <v>761</v>
      </c>
      <c r="F39" s="14">
        <f>'[1]PRE 4'!B32</f>
        <v>500</v>
      </c>
      <c r="G39" s="14">
        <f>'[1]PRE 5'!B32</f>
        <v>622</v>
      </c>
      <c r="H39" s="14">
        <f>'[1]PRE 6'!B32</f>
        <v>797</v>
      </c>
      <c r="I39" s="14">
        <f>'[1]PRE 7'!B32</f>
        <v>1172</v>
      </c>
      <c r="J39" s="14">
        <f>'[1]PRE 8'!B32</f>
        <v>767</v>
      </c>
      <c r="K39" s="14">
        <f>'[1]PRE 9'!B32</f>
        <v>835</v>
      </c>
      <c r="L39" s="14">
        <f>'[1]PRE 10'!B32</f>
        <v>657</v>
      </c>
      <c r="M39" s="14">
        <f t="shared" si="303"/>
        <v>753</v>
      </c>
      <c r="N39" s="14"/>
      <c r="O39" s="14">
        <f>'[1]POST 1'!B32</f>
        <v>944</v>
      </c>
      <c r="P39" s="14">
        <f>'[1]POST 2'!B32</f>
        <v>1262</v>
      </c>
      <c r="Q39" s="14">
        <f>'[1]POST 3'!B32</f>
        <v>1208</v>
      </c>
      <c r="R39" s="14">
        <f>'[1]POST 4'!B32</f>
        <v>1143</v>
      </c>
      <c r="S39" s="14">
        <f>'[1]POST 5'!B32</f>
        <v>1342</v>
      </c>
      <c r="T39" s="4"/>
      <c r="U39" s="15">
        <v>8.7588652482269307</v>
      </c>
      <c r="V39" s="15">
        <v>11.236559139784983</v>
      </c>
      <c r="W39" s="15">
        <v>11.960431654676256</v>
      </c>
      <c r="X39" s="15">
        <v>9.1281138790035676</v>
      </c>
      <c r="Y39" s="15">
        <v>10.780141843971641</v>
      </c>
      <c r="Z39" s="15">
        <v>10.847750865051941</v>
      </c>
      <c r="AA39" s="15">
        <v>12.114093959731489</v>
      </c>
      <c r="AB39" s="15">
        <v>10.375426621160372</v>
      </c>
      <c r="AC39" s="15">
        <v>11.545138888888889</v>
      </c>
      <c r="AD39" s="15">
        <v>9.9999999999999645</v>
      </c>
      <c r="AE39" s="15">
        <f t="shared" si="304"/>
        <v>10.640188503349743</v>
      </c>
      <c r="AF39" s="15">
        <v>9.3749999999999982</v>
      </c>
      <c r="AG39" s="15">
        <v>11.914191419141948</v>
      </c>
      <c r="AH39" s="15">
        <v>95.622950819672141</v>
      </c>
      <c r="AI39" s="15">
        <v>12.709030100334449</v>
      </c>
      <c r="AJ39" s="15">
        <v>13.525423728813568</v>
      </c>
      <c r="AK39" s="16">
        <f t="shared" si="305"/>
        <v>28.629319213592417</v>
      </c>
      <c r="AL39" s="40"/>
      <c r="AM39" s="15">
        <v>6.0283687943262017</v>
      </c>
      <c r="AN39" s="15">
        <v>9.6774193548386673</v>
      </c>
      <c r="AO39" s="15">
        <v>6.8345323741006885</v>
      </c>
      <c r="AP39" s="15">
        <v>8.5409252669039333</v>
      </c>
      <c r="AQ39" s="15">
        <v>9.5744680851063428</v>
      </c>
      <c r="AR39" s="15">
        <v>7.2664359861591503</v>
      </c>
      <c r="AS39" s="15">
        <v>51.677852348993312</v>
      </c>
      <c r="AT39" s="15">
        <v>9.897610921501629</v>
      </c>
      <c r="AU39" s="15">
        <v>9.7222222222222623</v>
      </c>
      <c r="AV39" s="15">
        <v>5.2631578947368238</v>
      </c>
      <c r="AW39" s="15">
        <f t="shared" si="306"/>
        <v>8.294330346153572</v>
      </c>
      <c r="AX39" s="15">
        <v>149.67105263157896</v>
      </c>
      <c r="AY39" s="15">
        <v>150.49504950495052</v>
      </c>
      <c r="AZ39" s="15">
        <v>9.1803278688524035</v>
      </c>
      <c r="BA39" s="15">
        <v>5.6856187290970475</v>
      </c>
      <c r="BB39" s="15">
        <v>9.152542372881415</v>
      </c>
      <c r="BC39" s="15">
        <f t="shared" si="307"/>
        <v>64.836918221472075</v>
      </c>
      <c r="BD39" s="40"/>
      <c r="BE39" s="15">
        <f t="shared" si="308"/>
        <v>14.787234042553132</v>
      </c>
      <c r="BF39" s="15">
        <f t="shared" si="309"/>
        <v>20.913978494623649</v>
      </c>
      <c r="BG39" s="15">
        <f t="shared" si="310"/>
        <v>18.794964028776945</v>
      </c>
      <c r="BH39" s="15">
        <f t="shared" si="311"/>
        <v>17.669039145907501</v>
      </c>
      <c r="BI39" s="15">
        <f t="shared" si="312"/>
        <v>20.354609929077984</v>
      </c>
      <c r="BJ39" s="15">
        <f t="shared" si="313"/>
        <v>18.114186851211091</v>
      </c>
      <c r="BK39" s="15">
        <f t="shared" si="314"/>
        <v>63.791946308724803</v>
      </c>
      <c r="BL39" s="15">
        <f t="shared" si="315"/>
        <v>20.273037542662003</v>
      </c>
      <c r="BM39" s="15">
        <f t="shared" si="316"/>
        <v>21.26736111111115</v>
      </c>
      <c r="BN39" s="15">
        <f t="shared" si="317"/>
        <v>15.263157894736789</v>
      </c>
      <c r="BO39" s="15">
        <f t="shared" si="318"/>
        <v>18.934518849503313</v>
      </c>
      <c r="BP39" s="15">
        <f t="shared" si="319"/>
        <v>159.04605263157896</v>
      </c>
      <c r="BQ39" s="15">
        <f t="shared" si="320"/>
        <v>162.40924092409247</v>
      </c>
      <c r="BR39" s="15">
        <f t="shared" si="321"/>
        <v>104.80327868852454</v>
      </c>
      <c r="BS39" s="15">
        <f t="shared" si="322"/>
        <v>18.394648829431496</v>
      </c>
      <c r="BT39" s="15">
        <f t="shared" si="323"/>
        <v>22.677966101694985</v>
      </c>
      <c r="BU39" s="16"/>
      <c r="BV39" s="15">
        <f t="shared" si="15"/>
        <v>0.59232613908873011</v>
      </c>
      <c r="BW39" s="15">
        <f t="shared" si="192"/>
        <v>0.53727506426735416</v>
      </c>
      <c r="BX39" s="15">
        <f t="shared" si="193"/>
        <v>0.63636363636363735</v>
      </c>
      <c r="BY39" s="15">
        <f t="shared" si="194"/>
        <v>0.51661631419939547</v>
      </c>
      <c r="BZ39" s="15">
        <f t="shared" si="195"/>
        <v>0.52961672473867727</v>
      </c>
      <c r="CA39" s="15">
        <f t="shared" si="196"/>
        <v>0.59885386819484387</v>
      </c>
      <c r="CB39" s="15">
        <f t="shared" si="197"/>
        <v>0.18990005260389192</v>
      </c>
      <c r="CC39" s="15">
        <f t="shared" si="198"/>
        <v>0.51178451178451279</v>
      </c>
      <c r="CD39" s="15">
        <f t="shared" si="199"/>
        <v>0.54285714285714193</v>
      </c>
      <c r="CE39" s="15">
        <f t="shared" si="200"/>
        <v>0.65517241379310343</v>
      </c>
      <c r="CF39" s="15">
        <f t="shared" si="324"/>
        <v>0.56993802281158612</v>
      </c>
      <c r="CG39" s="15"/>
      <c r="CH39" s="15">
        <f t="shared" si="201"/>
        <v>5.8945191313340209E-2</v>
      </c>
      <c r="CI39" s="15">
        <f t="shared" si="202"/>
        <v>7.3359073359073546E-2</v>
      </c>
      <c r="CJ39" s="15">
        <f t="shared" si="203"/>
        <v>0.9124041920850936</v>
      </c>
      <c r="CK39" s="15">
        <f t="shared" si="204"/>
        <v>0.69090909090908881</v>
      </c>
      <c r="CL39" s="15">
        <f t="shared" si="205"/>
        <v>0.59641255605381016</v>
      </c>
      <c r="CM39" s="4"/>
      <c r="CN39" s="15">
        <v>2.3602836879432574</v>
      </c>
      <c r="CO39" s="15">
        <v>3.0279569892473219</v>
      </c>
      <c r="CP39" s="15">
        <v>3.2230215827338129</v>
      </c>
      <c r="CQ39" s="15">
        <v>2.4597864768683295</v>
      </c>
      <c r="CR39" s="15">
        <v>2.9049645390070951</v>
      </c>
      <c r="CS39" s="15">
        <v>2.9231833910034704</v>
      </c>
      <c r="CT39" s="15">
        <v>3.264429530201328</v>
      </c>
      <c r="CU39" s="15">
        <v>2.7959044368600585</v>
      </c>
      <c r="CV39" s="15">
        <v>3.1111111111111116</v>
      </c>
      <c r="CW39" s="15">
        <v>2.6947368421052538</v>
      </c>
      <c r="CX39" s="15">
        <f t="shared" si="325"/>
        <v>2.8672507966921414</v>
      </c>
      <c r="CY39" s="15">
        <v>2.5263157894736845</v>
      </c>
      <c r="CZ39" s="15">
        <v>3.2105610561056204</v>
      </c>
      <c r="DA39" s="15">
        <v>25.767868852459021</v>
      </c>
      <c r="DB39" s="15">
        <v>3.424749163879599</v>
      </c>
      <c r="DC39" s="15">
        <v>3.6447457627118673</v>
      </c>
      <c r="DD39" s="15">
        <f t="shared" si="326"/>
        <v>7.7148481249259593</v>
      </c>
      <c r="DF39" s="3">
        <v>132</v>
      </c>
      <c r="DG39" s="3">
        <v>222</v>
      </c>
      <c r="DH39" s="3">
        <v>336</v>
      </c>
      <c r="DI39" s="3">
        <v>376</v>
      </c>
      <c r="DJ39" s="3">
        <v>310</v>
      </c>
      <c r="DK39" s="3">
        <v>363</v>
      </c>
      <c r="DL39" s="3">
        <v>236</v>
      </c>
      <c r="DM39" s="3">
        <v>278</v>
      </c>
      <c r="DN39" s="3">
        <v>318</v>
      </c>
      <c r="DO39" s="3">
        <v>160</v>
      </c>
      <c r="DP39" s="31">
        <f t="shared" si="327"/>
        <v>252</v>
      </c>
      <c r="DQ39" s="31"/>
      <c r="DR39" s="3">
        <v>435</v>
      </c>
      <c r="DS39" s="3">
        <v>763</v>
      </c>
      <c r="DT39" s="3">
        <v>665</v>
      </c>
      <c r="DU39" s="3">
        <v>559</v>
      </c>
      <c r="DV39" s="3">
        <v>709</v>
      </c>
    </row>
    <row r="40" spans="1:126" ht="15.75">
      <c r="A40" s="110"/>
      <c r="B40" s="21" t="s">
        <v>47</v>
      </c>
      <c r="C40" s="14">
        <f>'[1]PRE 1'!B33</f>
        <v>673</v>
      </c>
      <c r="D40" s="14">
        <f>'[1]PRE 2'!B33</f>
        <v>968</v>
      </c>
      <c r="E40" s="14">
        <f>'[1]PRE 3'!B33</f>
        <v>946</v>
      </c>
      <c r="F40" s="14">
        <f>'[1]PRE 4'!B33</f>
        <v>888</v>
      </c>
      <c r="G40" s="14">
        <f>'[1]PRE 5'!B33</f>
        <v>927</v>
      </c>
      <c r="H40" s="14">
        <f>'[1]PRE 6'!B33</f>
        <v>1060</v>
      </c>
      <c r="I40" s="14">
        <f>'[1]PRE 7'!B33</f>
        <v>921</v>
      </c>
      <c r="J40" s="14">
        <f>'[1]PRE 8'!B33</f>
        <v>1319</v>
      </c>
      <c r="K40" s="14">
        <f>'[1]PRE 9'!B33</f>
        <v>1002</v>
      </c>
      <c r="L40" s="14">
        <f>'[1]PRE 10'!B33</f>
        <v>1081</v>
      </c>
      <c r="M40" s="14">
        <f t="shared" si="303"/>
        <v>1134</v>
      </c>
      <c r="N40" s="14"/>
      <c r="O40" s="14">
        <f>'[1]POST 1'!B33</f>
        <v>1234</v>
      </c>
      <c r="P40" s="14">
        <f>'[1]POST 2'!B33</f>
        <v>1043</v>
      </c>
      <c r="Q40" s="14">
        <f>'[1]POST 3'!B33</f>
        <v>1312</v>
      </c>
      <c r="R40" s="14">
        <f>'[1]POST 4'!B33</f>
        <v>1083</v>
      </c>
      <c r="S40" s="14">
        <f>'[1]POST 5'!B33</f>
        <v>1161</v>
      </c>
      <c r="T40" s="4"/>
      <c r="U40" s="15">
        <v>21.318897637795285</v>
      </c>
      <c r="V40" s="15">
        <v>8.4274193548386656</v>
      </c>
      <c r="W40" s="15">
        <v>11.680327868852459</v>
      </c>
      <c r="X40" s="15">
        <v>6.5918367346938886</v>
      </c>
      <c r="Y40" s="15">
        <v>12.408163265306188</v>
      </c>
      <c r="Z40" s="15">
        <v>12.258064516128988</v>
      </c>
      <c r="AA40" s="15">
        <v>0.76612903225807538</v>
      </c>
      <c r="AB40" s="15">
        <v>15.896414342629438</v>
      </c>
      <c r="AC40" s="15">
        <v>8.636363636363626</v>
      </c>
      <c r="AD40" s="15">
        <v>10.76171875000002</v>
      </c>
      <c r="AE40" s="15">
        <f t="shared" si="304"/>
        <v>11.764832242997693</v>
      </c>
      <c r="AF40" s="15">
        <v>14.003984063744976</v>
      </c>
      <c r="AG40" s="15">
        <v>140.65891472868222</v>
      </c>
      <c r="AH40" s="15">
        <v>20.383141762452137</v>
      </c>
      <c r="AI40" s="15">
        <v>7.5855513307984577</v>
      </c>
      <c r="AJ40" s="15">
        <v>16.490566037735878</v>
      </c>
      <c r="AK40" s="16">
        <f t="shared" si="305"/>
        <v>39.824431584682735</v>
      </c>
      <c r="AL40" s="40"/>
      <c r="AM40" s="15">
        <v>6.6929133858267829</v>
      </c>
      <c r="AN40" s="15">
        <v>8.8709677419354378</v>
      </c>
      <c r="AO40" s="15">
        <v>6.1475409836065573</v>
      </c>
      <c r="AP40" s="15">
        <v>5.3061224489796386</v>
      </c>
      <c r="AQ40" s="15">
        <v>5.3061224489795222</v>
      </c>
      <c r="AR40" s="15">
        <v>181.85483870967747</v>
      </c>
      <c r="AS40" s="15">
        <v>5.6451612903224886</v>
      </c>
      <c r="AT40" s="15">
        <v>178.08764940239038</v>
      </c>
      <c r="AU40" s="15">
        <v>5.5335968379446863</v>
      </c>
      <c r="AV40" s="15">
        <v>5.4687500000000222</v>
      </c>
      <c r="AW40" s="15">
        <f t="shared" si="306"/>
        <v>63.029998746778368</v>
      </c>
      <c r="AX40" s="15">
        <v>5.577689243027911</v>
      </c>
      <c r="AY40" s="15">
        <v>5.8139534883720927</v>
      </c>
      <c r="AZ40" s="15">
        <v>7.6628352490421454</v>
      </c>
      <c r="BA40" s="15">
        <v>5.3231939163498314</v>
      </c>
      <c r="BB40" s="15">
        <v>5.2830188679245493</v>
      </c>
      <c r="BC40" s="15">
        <f t="shared" si="307"/>
        <v>5.9321381529433062</v>
      </c>
      <c r="BD40" s="40"/>
      <c r="BE40" s="15">
        <f t="shared" si="308"/>
        <v>28.011811023622066</v>
      </c>
      <c r="BF40" s="15">
        <f t="shared" si="309"/>
        <v>17.298387096774103</v>
      </c>
      <c r="BG40" s="15">
        <f t="shared" si="310"/>
        <v>17.827868852459016</v>
      </c>
      <c r="BH40" s="15">
        <f t="shared" si="311"/>
        <v>11.897959183673528</v>
      </c>
      <c r="BI40" s="15">
        <f t="shared" si="312"/>
        <v>17.714285714285708</v>
      </c>
      <c r="BJ40" s="15">
        <f t="shared" si="313"/>
        <v>194.11290322580646</v>
      </c>
      <c r="BK40" s="15">
        <f t="shared" si="314"/>
        <v>6.4112903225805642</v>
      </c>
      <c r="BL40" s="15">
        <f t="shared" si="315"/>
        <v>193.98406374501982</v>
      </c>
      <c r="BM40" s="15">
        <f t="shared" si="316"/>
        <v>14.169960474308311</v>
      </c>
      <c r="BN40" s="15">
        <f t="shared" si="317"/>
        <v>16.230468750000043</v>
      </c>
      <c r="BO40" s="15">
        <f t="shared" si="318"/>
        <v>74.794830989776059</v>
      </c>
      <c r="BP40" s="15">
        <f t="shared" si="319"/>
        <v>19.581673306772888</v>
      </c>
      <c r="BQ40" s="15">
        <f t="shared" si="320"/>
        <v>146.47286821705433</v>
      </c>
      <c r="BR40" s="15">
        <f t="shared" si="321"/>
        <v>28.045977011494283</v>
      </c>
      <c r="BS40" s="15">
        <f t="shared" si="322"/>
        <v>12.908745247148289</v>
      </c>
      <c r="BT40" s="15">
        <f t="shared" si="323"/>
        <v>21.773584905660428</v>
      </c>
      <c r="BU40" s="16"/>
      <c r="BV40" s="15">
        <f t="shared" si="15"/>
        <v>0.76106816584680237</v>
      </c>
      <c r="BW40" s="15">
        <f t="shared" si="192"/>
        <v>0.48717948717948717</v>
      </c>
      <c r="BX40" s="15">
        <f t="shared" si="193"/>
        <v>0.65517241379310343</v>
      </c>
      <c r="BY40" s="15">
        <f t="shared" si="194"/>
        <v>0.55403087478558999</v>
      </c>
      <c r="BZ40" s="15">
        <f t="shared" si="195"/>
        <v>0.70046082949309152</v>
      </c>
      <c r="CA40" s="15">
        <f t="shared" si="196"/>
        <v>6.3149148317407325E-2</v>
      </c>
      <c r="CB40" s="15">
        <f t="shared" si="197"/>
        <v>0.11949685534591516</v>
      </c>
      <c r="CC40" s="15">
        <f t="shared" si="198"/>
        <v>8.1947011706715769E-2</v>
      </c>
      <c r="CD40" s="15">
        <f t="shared" si="199"/>
        <v>0.60948396094839485</v>
      </c>
      <c r="CE40" s="15">
        <f t="shared" si="200"/>
        <v>0.66305655836341704</v>
      </c>
      <c r="CF40" s="15">
        <f t="shared" si="324"/>
        <v>0.45149584367284251</v>
      </c>
      <c r="CG40" s="15"/>
      <c r="CH40" s="15">
        <f t="shared" si="201"/>
        <v>0.7151576805696831</v>
      </c>
      <c r="CI40" s="15">
        <f t="shared" si="202"/>
        <v>0.96030695951309863</v>
      </c>
      <c r="CJ40" s="15">
        <f t="shared" si="203"/>
        <v>0.72677595628415326</v>
      </c>
      <c r="CK40" s="15">
        <f t="shared" si="204"/>
        <v>0.5876288659793798</v>
      </c>
      <c r="CL40" s="15">
        <f t="shared" si="205"/>
        <v>0.75736568457538955</v>
      </c>
      <c r="CM40" s="4"/>
      <c r="CN40" s="15">
        <v>5.7448818897637821</v>
      </c>
      <c r="CO40" s="15">
        <v>2.2709677419354724</v>
      </c>
      <c r="CP40" s="15">
        <v>3.1475409836065573</v>
      </c>
      <c r="CQ40" s="15">
        <v>1.776326530612248</v>
      </c>
      <c r="CR40" s="15">
        <v>3.343673469387773</v>
      </c>
      <c r="CS40" s="15">
        <v>3.3032258064516014</v>
      </c>
      <c r="CT40" s="15">
        <v>0.20645161290322875</v>
      </c>
      <c r="CU40" s="15">
        <v>4.2836653386454069</v>
      </c>
      <c r="CV40" s="15">
        <v>2.3272727272727245</v>
      </c>
      <c r="CW40" s="15">
        <v>2.9000000000000057</v>
      </c>
      <c r="CX40" s="15">
        <f t="shared" si="325"/>
        <v>3.1703126886393789</v>
      </c>
      <c r="CY40" s="15">
        <v>3.7737051792828571</v>
      </c>
      <c r="CZ40" s="15">
        <v>37.903875968992267</v>
      </c>
      <c r="DA40" s="15">
        <v>5.4927203065134185</v>
      </c>
      <c r="DB40" s="15">
        <v>2.0441064638783213</v>
      </c>
      <c r="DC40" s="15">
        <v>4.4437735849056681</v>
      </c>
      <c r="DD40" s="15">
        <f t="shared" si="326"/>
        <v>10.731636300714507</v>
      </c>
      <c r="DF40" s="3">
        <v>579</v>
      </c>
      <c r="DG40" s="3">
        <v>728</v>
      </c>
      <c r="DH40" s="3">
        <v>1134</v>
      </c>
      <c r="DI40" s="3">
        <v>1127</v>
      </c>
      <c r="DJ40" s="3">
        <v>1208</v>
      </c>
      <c r="DK40" s="3">
        <v>1533</v>
      </c>
      <c r="DL40" s="3">
        <v>1386</v>
      </c>
      <c r="DM40" s="3">
        <v>1361</v>
      </c>
      <c r="DN40" s="3">
        <v>1296</v>
      </c>
      <c r="DO40" s="3">
        <v>1281</v>
      </c>
      <c r="DP40" s="31">
        <f t="shared" si="327"/>
        <v>1312.6666666666667</v>
      </c>
      <c r="DQ40" s="31"/>
      <c r="DR40" s="3">
        <v>1061</v>
      </c>
      <c r="DS40" s="3">
        <v>1181</v>
      </c>
      <c r="DT40" s="3">
        <v>1305</v>
      </c>
      <c r="DU40" s="3">
        <v>1797</v>
      </c>
      <c r="DV40" s="3">
        <v>1583</v>
      </c>
    </row>
    <row r="41" spans="1:126" ht="15.75">
      <c r="A41" s="110"/>
      <c r="B41" s="21" t="s">
        <v>48</v>
      </c>
      <c r="C41" s="14">
        <f>'[1]PRE 1'!B34</f>
        <v>415</v>
      </c>
      <c r="D41" s="14">
        <f>'[1]PRE 2'!B34</f>
        <v>846</v>
      </c>
      <c r="E41" s="14">
        <f>'[1]PRE 3'!B34</f>
        <v>787</v>
      </c>
      <c r="F41" s="14">
        <f>'[1]PRE 4'!B34</f>
        <v>1037</v>
      </c>
      <c r="G41" s="14">
        <f>'[1]PRE 5'!B34</f>
        <v>1215</v>
      </c>
      <c r="H41" s="14">
        <f>'[1]PRE 6'!B34</f>
        <v>1299</v>
      </c>
      <c r="I41" s="14">
        <f>'[1]PRE 7'!B34</f>
        <v>1175</v>
      </c>
      <c r="J41" s="14">
        <f>'[1]PRE 8'!B34</f>
        <v>1292</v>
      </c>
      <c r="K41" s="14">
        <f>'[1]PRE 9'!B34</f>
        <v>1505</v>
      </c>
      <c r="L41" s="14">
        <f>'[1]PRE 10'!B34</f>
        <v>1408</v>
      </c>
      <c r="M41" s="14">
        <f t="shared" si="303"/>
        <v>1401.6666666666667</v>
      </c>
      <c r="N41" s="14"/>
      <c r="O41" s="14">
        <f>'[1]POST 1'!B34</f>
        <v>1363</v>
      </c>
      <c r="P41" s="14">
        <f>'[1]POST 2'!B34</f>
        <v>970</v>
      </c>
      <c r="Q41" s="14">
        <f>'[1]POST 3'!B34</f>
        <v>678</v>
      </c>
      <c r="R41" s="14">
        <f>'[1]POST 4'!B34</f>
        <v>1144</v>
      </c>
      <c r="S41" s="14">
        <f>'[1]POST 5'!B34</f>
        <v>1113</v>
      </c>
      <c r="T41" s="4"/>
      <c r="U41" s="15">
        <v>9.9840764331210092</v>
      </c>
      <c r="V41" s="15">
        <v>9.1528239202657993</v>
      </c>
      <c r="W41" s="15">
        <v>8.6655405405405492</v>
      </c>
      <c r="X41" s="15">
        <v>8.3550488599348629</v>
      </c>
      <c r="Y41" s="15">
        <v>8.4098360655738222</v>
      </c>
      <c r="Z41" s="15">
        <v>7.9966329966329974</v>
      </c>
      <c r="AA41" s="15">
        <v>8.3823529411765225</v>
      </c>
      <c r="AB41" s="15">
        <v>10.385852090032172</v>
      </c>
      <c r="AC41" s="15">
        <v>12.747603833865822</v>
      </c>
      <c r="AD41" s="15">
        <v>9.8895899053628096</v>
      </c>
      <c r="AE41" s="15">
        <f t="shared" si="304"/>
        <v>11.007681943086935</v>
      </c>
      <c r="AF41" s="15">
        <v>6.8927444794952164</v>
      </c>
      <c r="AG41" s="15">
        <v>5.0946372239747291</v>
      </c>
      <c r="AH41" s="15">
        <v>8.8509316770186324</v>
      </c>
      <c r="AI41" s="15">
        <v>9.705882352941126</v>
      </c>
      <c r="AJ41" s="15">
        <v>5.2453987730061264</v>
      </c>
      <c r="AK41" s="16">
        <f t="shared" si="305"/>
        <v>7.1579189012871662</v>
      </c>
      <c r="AL41" s="40"/>
      <c r="AM41" s="15">
        <v>10.509554140127424</v>
      </c>
      <c r="AN41" s="15">
        <v>10.631229235880456</v>
      </c>
      <c r="AO41" s="15">
        <v>13.175675675675695</v>
      </c>
      <c r="AP41" s="15">
        <v>7.8175895765472498</v>
      </c>
      <c r="AQ41" s="15">
        <v>10.163934426229583</v>
      </c>
      <c r="AR41" s="15">
        <v>9.0909090909091486</v>
      </c>
      <c r="AS41" s="15">
        <v>7.5163398692809897</v>
      </c>
      <c r="AT41" s="15">
        <v>9.3247588424437478</v>
      </c>
      <c r="AU41" s="15">
        <v>15.654952076677244</v>
      </c>
      <c r="AV41" s="15">
        <v>12.933753943217647</v>
      </c>
      <c r="AW41" s="15">
        <f t="shared" si="306"/>
        <v>12.637821620779546</v>
      </c>
      <c r="AX41" s="15">
        <v>9.7791798107255339</v>
      </c>
      <c r="AY41" s="15">
        <v>7.8864353312302837</v>
      </c>
      <c r="AZ41" s="15">
        <v>9.6273291925466538</v>
      </c>
      <c r="BA41" s="15">
        <v>7.7399380804953557</v>
      </c>
      <c r="BB41" s="15">
        <v>9.5092024539877986</v>
      </c>
      <c r="BC41" s="15">
        <f t="shared" si="307"/>
        <v>8.9084169737971255</v>
      </c>
      <c r="BD41" s="40"/>
      <c r="BE41" s="15">
        <f t="shared" si="308"/>
        <v>20.493630573248431</v>
      </c>
      <c r="BF41" s="15">
        <f t="shared" si="309"/>
        <v>19.784053156146257</v>
      </c>
      <c r="BG41" s="15">
        <f t="shared" si="310"/>
        <v>21.841216216216246</v>
      </c>
      <c r="BH41" s="15">
        <f t="shared" si="311"/>
        <v>16.172638436482114</v>
      </c>
      <c r="BI41" s="15">
        <f t="shared" si="312"/>
        <v>18.573770491803405</v>
      </c>
      <c r="BJ41" s="15">
        <f t="shared" si="313"/>
        <v>17.087542087542147</v>
      </c>
      <c r="BK41" s="15">
        <f t="shared" si="314"/>
        <v>15.898692810457511</v>
      </c>
      <c r="BL41" s="15">
        <f t="shared" si="315"/>
        <v>19.71061093247592</v>
      </c>
      <c r="BM41" s="15">
        <f t="shared" si="316"/>
        <v>28.402555910543064</v>
      </c>
      <c r="BN41" s="15">
        <f t="shared" si="317"/>
        <v>22.823343848580457</v>
      </c>
      <c r="BO41" s="15">
        <f t="shared" si="318"/>
        <v>23.64550356386648</v>
      </c>
      <c r="BP41" s="15">
        <f t="shared" si="319"/>
        <v>16.671924290220751</v>
      </c>
      <c r="BQ41" s="15">
        <f t="shared" si="320"/>
        <v>12.981072555205014</v>
      </c>
      <c r="BR41" s="15">
        <f t="shared" si="321"/>
        <v>18.478260869565286</v>
      </c>
      <c r="BS41" s="15">
        <f t="shared" si="322"/>
        <v>17.445820433436481</v>
      </c>
      <c r="BT41" s="15">
        <f t="shared" si="323"/>
        <v>14.754601226993925</v>
      </c>
      <c r="BU41" s="16"/>
      <c r="BV41" s="15">
        <f t="shared" si="15"/>
        <v>0.48717948717948611</v>
      </c>
      <c r="BW41" s="15">
        <f t="shared" si="192"/>
        <v>0.4626364399664139</v>
      </c>
      <c r="BX41" s="15">
        <f t="shared" si="193"/>
        <v>0.396751740139211</v>
      </c>
      <c r="BY41" s="15">
        <f t="shared" si="194"/>
        <v>0.51661631419939547</v>
      </c>
      <c r="BZ41" s="15">
        <f t="shared" si="195"/>
        <v>0.45278022947925833</v>
      </c>
      <c r="CA41" s="15">
        <f t="shared" si="196"/>
        <v>0.46798029556650089</v>
      </c>
      <c r="CB41" s="15">
        <f t="shared" si="197"/>
        <v>0.52723535457348747</v>
      </c>
      <c r="CC41" s="15">
        <f t="shared" si="198"/>
        <v>0.52691680261011409</v>
      </c>
      <c r="CD41" s="15">
        <f t="shared" si="199"/>
        <v>0.44881889763779659</v>
      </c>
      <c r="CE41" s="15">
        <f t="shared" si="200"/>
        <v>0.43331029716655267</v>
      </c>
      <c r="CF41" s="15">
        <f t="shared" si="324"/>
        <v>0.46968199913815445</v>
      </c>
      <c r="CG41" s="15"/>
      <c r="CH41" s="15">
        <f t="shared" si="201"/>
        <v>0.41343424787133259</v>
      </c>
      <c r="CI41" s="15">
        <f t="shared" si="202"/>
        <v>0.39246658566220977</v>
      </c>
      <c r="CJ41" s="15">
        <f t="shared" si="203"/>
        <v>0.47899159663865359</v>
      </c>
      <c r="CK41" s="15">
        <f t="shared" si="204"/>
        <v>0.55634427684117005</v>
      </c>
      <c r="CL41" s="15">
        <f t="shared" si="205"/>
        <v>0.35550935550935348</v>
      </c>
      <c r="CM41" s="4"/>
      <c r="CN41" s="15">
        <v>2.6904458598726095</v>
      </c>
      <c r="CO41" s="15">
        <v>2.4664451827242577</v>
      </c>
      <c r="CP41" s="15">
        <v>2.3351351351351375</v>
      </c>
      <c r="CQ41" s="15">
        <v>2.2514657980456048</v>
      </c>
      <c r="CR41" s="15">
        <v>2.2662295081967359</v>
      </c>
      <c r="CS41" s="15">
        <v>2.1548821548821548</v>
      </c>
      <c r="CT41" s="15">
        <v>2.2588235294117789</v>
      </c>
      <c r="CU41" s="15">
        <v>2.7987138263665643</v>
      </c>
      <c r="CV41" s="15">
        <v>3.4351437699680538</v>
      </c>
      <c r="CW41" s="15">
        <v>2.6649842271293465</v>
      </c>
      <c r="CX41" s="15">
        <f t="shared" si="325"/>
        <v>2.9662806078213215</v>
      </c>
      <c r="CY41" s="15">
        <v>1.8574132492113427</v>
      </c>
      <c r="CZ41" s="15">
        <v>1.3728706624605587</v>
      </c>
      <c r="DA41" s="15">
        <v>2.3850931677018634</v>
      </c>
      <c r="DB41" s="15">
        <v>2.6154798761609772</v>
      </c>
      <c r="DC41" s="15">
        <v>1.413496932515335</v>
      </c>
      <c r="DD41" s="15">
        <f t="shared" si="326"/>
        <v>1.9288707776100154</v>
      </c>
      <c r="DF41" s="3">
        <v>202</v>
      </c>
      <c r="DG41" s="3">
        <v>236</v>
      </c>
      <c r="DH41" s="3">
        <v>256</v>
      </c>
      <c r="DI41" s="3">
        <v>191</v>
      </c>
      <c r="DJ41" s="3">
        <v>234</v>
      </c>
      <c r="DK41" s="3">
        <v>305</v>
      </c>
      <c r="DL41" s="3">
        <v>209</v>
      </c>
      <c r="DM41" s="3">
        <v>107</v>
      </c>
      <c r="DN41" s="3">
        <v>162</v>
      </c>
      <c r="DO41" s="3">
        <v>307</v>
      </c>
      <c r="DP41" s="31">
        <f t="shared" si="327"/>
        <v>192</v>
      </c>
      <c r="DQ41" s="31"/>
      <c r="DR41" s="3">
        <v>263</v>
      </c>
      <c r="DS41" s="3">
        <v>353</v>
      </c>
      <c r="DT41" s="3">
        <v>377</v>
      </c>
      <c r="DU41" s="3">
        <v>432</v>
      </c>
      <c r="DV41" s="3">
        <v>464</v>
      </c>
    </row>
    <row r="42" spans="1:126" ht="15.75">
      <c r="A42" s="110"/>
      <c r="B42" s="21" t="s">
        <v>49</v>
      </c>
      <c r="C42" s="14">
        <f>'[1]PRE 1'!B35</f>
        <v>239</v>
      </c>
      <c r="D42" s="14">
        <f>'[1]PRE 2'!B35</f>
        <v>703</v>
      </c>
      <c r="E42" s="14">
        <f>'[1]PRE 3'!B35</f>
        <v>831</v>
      </c>
      <c r="F42" s="14">
        <f>'[1]PRE 4'!B35</f>
        <v>978</v>
      </c>
      <c r="G42" s="14">
        <f>'[1]PRE 5'!B35</f>
        <v>1062</v>
      </c>
      <c r="H42" s="14">
        <f>'[1]PRE 6'!B35</f>
        <v>1332</v>
      </c>
      <c r="I42" s="14">
        <f>'[1]PRE 7'!B35</f>
        <v>1254</v>
      </c>
      <c r="J42" s="14">
        <f>'[1]PRE 8'!B35</f>
        <v>793</v>
      </c>
      <c r="K42" s="14">
        <f>'[1]PRE 9'!B35</f>
        <v>671</v>
      </c>
      <c r="L42" s="14">
        <f>'[1]PRE 10'!B35</f>
        <v>1298</v>
      </c>
      <c r="M42" s="14">
        <f t="shared" si="303"/>
        <v>920.66666666666663</v>
      </c>
      <c r="N42" s="14"/>
      <c r="O42" s="14">
        <f>'[1]POST 1'!B35</f>
        <v>538</v>
      </c>
      <c r="P42" s="14">
        <f>'[1]POST 2'!B35</f>
        <v>681</v>
      </c>
      <c r="Q42" s="14">
        <f>'[1]POST 3'!B35</f>
        <v>526</v>
      </c>
      <c r="R42" s="14">
        <f>'[1]POST 4'!B35</f>
        <v>1183</v>
      </c>
      <c r="S42" s="14">
        <f>'[1]POST 5'!B35</f>
        <v>61</v>
      </c>
      <c r="T42" s="4"/>
      <c r="U42" s="15">
        <v>11.535714285714304</v>
      </c>
      <c r="V42" s="15">
        <v>12.170818505338058</v>
      </c>
      <c r="W42" s="15">
        <v>11.358695652173949</v>
      </c>
      <c r="X42" s="15">
        <v>12.481751824817497</v>
      </c>
      <c r="Y42" s="15">
        <v>14.215328467153263</v>
      </c>
      <c r="Z42" s="15">
        <v>11.702898550724607</v>
      </c>
      <c r="AA42" s="15">
        <v>12.985611510791404</v>
      </c>
      <c r="AB42" s="15">
        <v>13.763250883392207</v>
      </c>
      <c r="AC42" s="15">
        <v>11.505190311418685</v>
      </c>
      <c r="AD42" s="15">
        <v>13.951048951048961</v>
      </c>
      <c r="AE42" s="15">
        <f t="shared" si="304"/>
        <v>13.073163381953284</v>
      </c>
      <c r="AF42" s="15">
        <v>14.513888888888861</v>
      </c>
      <c r="AG42" s="15">
        <v>18.156996587030697</v>
      </c>
      <c r="AH42" s="15">
        <v>9.6938775510204067</v>
      </c>
      <c r="AI42" s="15">
        <v>6.7171717171716994</v>
      </c>
      <c r="AJ42" s="15">
        <v>9.8494983277592691</v>
      </c>
      <c r="AK42" s="16">
        <f t="shared" si="305"/>
        <v>11.786286614374188</v>
      </c>
      <c r="AL42" s="40"/>
      <c r="AM42" s="15">
        <v>10.714285714285714</v>
      </c>
      <c r="AN42" s="15">
        <v>10.676156583629892</v>
      </c>
      <c r="AO42" s="15">
        <v>9.4202898550724417</v>
      </c>
      <c r="AP42" s="15">
        <v>9.48905109489049</v>
      </c>
      <c r="AQ42" s="15">
        <v>10.218978102189821</v>
      </c>
      <c r="AR42" s="15">
        <v>10.50724637681151</v>
      </c>
      <c r="AS42" s="15">
        <v>9.3525179856114899</v>
      </c>
      <c r="AT42" s="15">
        <v>9.8939929328621314</v>
      </c>
      <c r="AU42" s="15">
        <v>11.418685121107208</v>
      </c>
      <c r="AV42" s="15">
        <v>14.335664335664317</v>
      </c>
      <c r="AW42" s="15">
        <f t="shared" si="306"/>
        <v>11.882780796544552</v>
      </c>
      <c r="AX42" s="15">
        <v>10.069444444444366</v>
      </c>
      <c r="AY42" s="15">
        <v>18.430034129692757</v>
      </c>
      <c r="AZ42" s="15">
        <v>15.306122448979593</v>
      </c>
      <c r="BA42" s="15">
        <v>12.457912457912467</v>
      </c>
      <c r="BB42" s="15">
        <v>10.033444816053512</v>
      </c>
      <c r="BC42" s="15">
        <f t="shared" si="307"/>
        <v>13.25939165941654</v>
      </c>
      <c r="BD42" s="40"/>
      <c r="BE42" s="15">
        <f t="shared" si="308"/>
        <v>22.250000000000018</v>
      </c>
      <c r="BF42" s="15">
        <f t="shared" si="309"/>
        <v>22.846975088967952</v>
      </c>
      <c r="BG42" s="15">
        <f t="shared" si="310"/>
        <v>20.778985507246389</v>
      </c>
      <c r="BH42" s="15">
        <f t="shared" si="311"/>
        <v>21.970802919707985</v>
      </c>
      <c r="BI42" s="15">
        <f t="shared" si="312"/>
        <v>24.434306569343086</v>
      </c>
      <c r="BJ42" s="15">
        <f t="shared" si="313"/>
        <v>22.210144927536117</v>
      </c>
      <c r="BK42" s="15">
        <f t="shared" si="314"/>
        <v>22.338129496402892</v>
      </c>
      <c r="BL42" s="15">
        <f t="shared" si="315"/>
        <v>23.657243816254336</v>
      </c>
      <c r="BM42" s="15">
        <f t="shared" si="316"/>
        <v>22.923875432525893</v>
      </c>
      <c r="BN42" s="15">
        <f t="shared" si="317"/>
        <v>28.28671328671328</v>
      </c>
      <c r="BO42" s="15">
        <f t="shared" si="318"/>
        <v>24.955944178497838</v>
      </c>
      <c r="BP42" s="15">
        <f t="shared" si="319"/>
        <v>24.583333333333229</v>
      </c>
      <c r="BQ42" s="15">
        <f t="shared" si="320"/>
        <v>36.587030716723454</v>
      </c>
      <c r="BR42" s="15">
        <f t="shared" si="321"/>
        <v>25</v>
      </c>
      <c r="BS42" s="15">
        <f t="shared" si="322"/>
        <v>19.175084175084166</v>
      </c>
      <c r="BT42" s="15">
        <f t="shared" si="323"/>
        <v>19.882943143812781</v>
      </c>
      <c r="BU42" s="16"/>
      <c r="BV42" s="15">
        <f t="shared" si="15"/>
        <v>0.51845906902086725</v>
      </c>
      <c r="BW42" s="15">
        <f t="shared" si="192"/>
        <v>0.53271028037383139</v>
      </c>
      <c r="BX42" s="15">
        <f t="shared" si="193"/>
        <v>0.54664341761116098</v>
      </c>
      <c r="BY42" s="15">
        <f t="shared" si="194"/>
        <v>0.56810631229235897</v>
      </c>
      <c r="BZ42" s="15">
        <f t="shared" si="195"/>
        <v>0.58177744585511437</v>
      </c>
      <c r="CA42" s="15">
        <f t="shared" si="196"/>
        <v>0.52691680261011553</v>
      </c>
      <c r="CB42" s="15">
        <f t="shared" si="197"/>
        <v>0.58132045088566953</v>
      </c>
      <c r="CC42" s="15">
        <f t="shared" si="198"/>
        <v>0.58177744585511693</v>
      </c>
      <c r="CD42" s="15">
        <f t="shared" si="199"/>
        <v>0.50188679245283152</v>
      </c>
      <c r="CE42" s="15">
        <f t="shared" si="200"/>
        <v>0.49320148331273223</v>
      </c>
      <c r="CF42" s="15">
        <f t="shared" si="324"/>
        <v>0.52562190720689361</v>
      </c>
      <c r="CG42" s="15"/>
      <c r="CH42" s="15">
        <f t="shared" si="201"/>
        <v>0.59039548022599009</v>
      </c>
      <c r="CI42" s="15">
        <f t="shared" si="202"/>
        <v>0.49626865671641868</v>
      </c>
      <c r="CJ42" s="15">
        <f t="shared" si="203"/>
        <v>0.38775510204081626</v>
      </c>
      <c r="CK42" s="15">
        <f t="shared" si="204"/>
        <v>0.35030728709394132</v>
      </c>
      <c r="CL42" s="15">
        <f t="shared" si="205"/>
        <v>0.49537426408747026</v>
      </c>
      <c r="CM42" s="4"/>
      <c r="CN42" s="15">
        <v>3.1085714285714339</v>
      </c>
      <c r="CO42" s="15">
        <v>3.2797153024910974</v>
      </c>
      <c r="CP42" s="15">
        <v>3.0608695652174016</v>
      </c>
      <c r="CQ42" s="15">
        <v>3.3635036496350308</v>
      </c>
      <c r="CR42" s="15">
        <v>3.8306569343065635</v>
      </c>
      <c r="CS42" s="15">
        <v>3.1536231884057888</v>
      </c>
      <c r="CT42" s="15">
        <v>3.4992805755395784</v>
      </c>
      <c r="CU42" s="15">
        <v>3.7088339222614795</v>
      </c>
      <c r="CV42" s="15">
        <v>3.1003460207612461</v>
      </c>
      <c r="CW42" s="15">
        <v>3.7594405594405624</v>
      </c>
      <c r="CX42" s="15">
        <f t="shared" si="325"/>
        <v>3.5228735008210958</v>
      </c>
      <c r="CY42" s="15">
        <v>3.9111111111111039</v>
      </c>
      <c r="CZ42" s="15">
        <v>4.8928327645051155</v>
      </c>
      <c r="DA42" s="15">
        <v>2.6122448979591839</v>
      </c>
      <c r="DB42" s="15">
        <v>1.8101010101010051</v>
      </c>
      <c r="DC42" s="15">
        <v>2.6541806020067087</v>
      </c>
      <c r="DD42" s="15">
        <f t="shared" si="326"/>
        <v>3.1760940771366237</v>
      </c>
      <c r="DF42" s="3">
        <v>163</v>
      </c>
      <c r="DG42" s="3">
        <v>156</v>
      </c>
      <c r="DH42" s="3">
        <v>230</v>
      </c>
      <c r="DI42" s="3">
        <v>278</v>
      </c>
      <c r="DJ42" s="3">
        <v>342</v>
      </c>
      <c r="DK42" s="3">
        <v>286</v>
      </c>
      <c r="DL42" s="3">
        <v>306</v>
      </c>
      <c r="DM42" s="3">
        <v>271</v>
      </c>
      <c r="DN42" s="3">
        <v>191</v>
      </c>
      <c r="DO42" s="3">
        <v>186</v>
      </c>
      <c r="DP42" s="31">
        <f t="shared" si="327"/>
        <v>216</v>
      </c>
      <c r="DQ42" s="31"/>
      <c r="DR42" s="3">
        <v>185</v>
      </c>
      <c r="DS42" s="3">
        <v>183</v>
      </c>
      <c r="DT42" s="3">
        <v>274</v>
      </c>
      <c r="DU42" s="3">
        <v>294</v>
      </c>
      <c r="DV42" s="3">
        <v>257</v>
      </c>
    </row>
    <row r="43" spans="1:126" ht="15.75">
      <c r="A43" s="110"/>
      <c r="B43" s="21" t="s">
        <v>50</v>
      </c>
      <c r="C43" s="14">
        <f>'[1]PRE 1'!B36</f>
        <v>474</v>
      </c>
      <c r="D43" s="14">
        <f>'[1]PRE 2'!B36</f>
        <v>250</v>
      </c>
      <c r="E43" s="14">
        <f>'[1]PRE 3'!B36</f>
        <v>66</v>
      </c>
      <c r="F43" s="14">
        <f>'[1]PRE 4'!B36</f>
        <v>146</v>
      </c>
      <c r="G43" s="14">
        <f>'[1]PRE 5'!B36</f>
        <v>67</v>
      </c>
      <c r="H43" s="14">
        <f>'[1]PRE 6'!B36</f>
        <v>61</v>
      </c>
      <c r="I43" s="14">
        <f>'[1]PRE 7'!B36</f>
        <v>135</v>
      </c>
      <c r="J43" s="14">
        <f>'[1]PRE 8'!B36</f>
        <v>212</v>
      </c>
      <c r="K43" s="14">
        <f>'[1]PRE 9'!B36</f>
        <v>167</v>
      </c>
      <c r="L43" s="14">
        <f>'[1]PRE 10'!B36</f>
        <v>646</v>
      </c>
      <c r="M43" s="14">
        <f t="shared" si="303"/>
        <v>341.66666666666669</v>
      </c>
      <c r="N43" s="14"/>
      <c r="O43" s="14">
        <f>'[1]POST 1'!B36</f>
        <v>269</v>
      </c>
      <c r="P43" s="14">
        <f>'[1]POST 2'!B36</f>
        <v>1279</v>
      </c>
      <c r="Q43" s="14">
        <f>'[1]POST 3'!B36</f>
        <v>1387</v>
      </c>
      <c r="R43" s="14">
        <f>'[1]POST 4'!B36</f>
        <v>124</v>
      </c>
      <c r="S43" s="14">
        <f>'[1]POST 5'!B36</f>
        <v>644</v>
      </c>
      <c r="T43" s="4"/>
      <c r="U43" s="15">
        <v>7.060810810810775</v>
      </c>
      <c r="V43" s="15">
        <v>11.250000000000027</v>
      </c>
      <c r="W43" s="15">
        <v>13.970588235294162</v>
      </c>
      <c r="X43" s="15">
        <v>8.8019169329073641</v>
      </c>
      <c r="Y43" s="15">
        <v>12.747603833865822</v>
      </c>
      <c r="Z43" s="15">
        <v>11.424050632911426</v>
      </c>
      <c r="AA43" s="15">
        <v>14.339622641509424</v>
      </c>
      <c r="AB43" s="15">
        <v>13.78086419753083</v>
      </c>
      <c r="AC43" s="15">
        <v>8.3738601823707963</v>
      </c>
      <c r="AD43" s="15">
        <v>8.8972809667673953</v>
      </c>
      <c r="AE43" s="15">
        <f t="shared" si="304"/>
        <v>10.350668448889673</v>
      </c>
      <c r="AF43" s="15">
        <v>5.7228915662650186</v>
      </c>
      <c r="AG43" s="15">
        <v>6.5419161676646622</v>
      </c>
      <c r="AH43" s="15">
        <v>7.2861356932153223</v>
      </c>
      <c r="AI43" s="15">
        <v>6.7256637168141742</v>
      </c>
      <c r="AJ43" s="15">
        <v>5.3088235294117396</v>
      </c>
      <c r="AK43" s="16">
        <f t="shared" si="305"/>
        <v>6.3170861346741836</v>
      </c>
      <c r="AL43" s="40"/>
      <c r="AM43" s="15">
        <v>6.0810810810811198</v>
      </c>
      <c r="AN43" s="15">
        <v>4.9342105263157894</v>
      </c>
      <c r="AO43" s="15">
        <v>5.2287581699346219</v>
      </c>
      <c r="AP43" s="15">
        <v>6.7092651757188317</v>
      </c>
      <c r="AQ43" s="15">
        <v>9.5846645367412133</v>
      </c>
      <c r="AR43" s="15">
        <v>7.278481012658264</v>
      </c>
      <c r="AS43" s="15">
        <v>6.6037735849056425</v>
      </c>
      <c r="AT43" s="15">
        <v>6.1728395061728394</v>
      </c>
      <c r="AU43" s="15">
        <v>6.3829787234042374</v>
      </c>
      <c r="AV43" s="15">
        <v>7.5528700906344408</v>
      </c>
      <c r="AW43" s="15">
        <f t="shared" si="306"/>
        <v>6.7028961067371737</v>
      </c>
      <c r="AX43" s="15">
        <v>8.4337349397589847</v>
      </c>
      <c r="AY43" s="15">
        <v>8.0838323353293919</v>
      </c>
      <c r="AZ43" s="15">
        <v>10.029498525073762</v>
      </c>
      <c r="BA43" s="15">
        <v>10.029498525073679</v>
      </c>
      <c r="BB43" s="15">
        <v>5.2941176470587727</v>
      </c>
      <c r="BC43" s="15">
        <f t="shared" si="307"/>
        <v>8.3741363944589189</v>
      </c>
      <c r="BD43" s="40"/>
      <c r="BE43" s="15">
        <f t="shared" si="308"/>
        <v>13.141891891891895</v>
      </c>
      <c r="BF43" s="15">
        <f t="shared" si="309"/>
        <v>16.184210526315816</v>
      </c>
      <c r="BG43" s="15">
        <f t="shared" si="310"/>
        <v>19.199346405228784</v>
      </c>
      <c r="BH43" s="15">
        <f t="shared" si="311"/>
        <v>15.511182108626196</v>
      </c>
      <c r="BI43" s="15">
        <f t="shared" si="312"/>
        <v>22.332268370607036</v>
      </c>
      <c r="BJ43" s="15">
        <f t="shared" si="313"/>
        <v>18.702531645569689</v>
      </c>
      <c r="BK43" s="15">
        <f t="shared" si="314"/>
        <v>20.943396226415068</v>
      </c>
      <c r="BL43" s="15">
        <f t="shared" si="315"/>
        <v>19.95370370370367</v>
      </c>
      <c r="BM43" s="15">
        <f t="shared" si="316"/>
        <v>14.756838905775034</v>
      </c>
      <c r="BN43" s="15">
        <f t="shared" si="317"/>
        <v>16.450151057401836</v>
      </c>
      <c r="BO43" s="15">
        <f t="shared" si="318"/>
        <v>17.053564555626846</v>
      </c>
      <c r="BP43" s="15">
        <f t="shared" si="319"/>
        <v>14.156626506024004</v>
      </c>
      <c r="BQ43" s="15">
        <f t="shared" si="320"/>
        <v>14.625748502994053</v>
      </c>
      <c r="BR43" s="15">
        <f t="shared" si="321"/>
        <v>17.315634218289084</v>
      </c>
      <c r="BS43" s="15">
        <f t="shared" si="322"/>
        <v>16.755162241887852</v>
      </c>
      <c r="BT43" s="15">
        <f t="shared" si="323"/>
        <v>10.602941176470512</v>
      </c>
      <c r="BU43" s="16"/>
      <c r="BV43" s="15">
        <f t="shared" si="15"/>
        <v>0.53727506426734939</v>
      </c>
      <c r="BW43" s="15">
        <f t="shared" si="192"/>
        <v>0.6951219512195127</v>
      </c>
      <c r="BX43" s="15">
        <f t="shared" si="193"/>
        <v>0.72765957446808649</v>
      </c>
      <c r="BY43" s="15">
        <f t="shared" si="194"/>
        <v>0.56745623069001139</v>
      </c>
      <c r="BZ43" s="15">
        <f t="shared" si="195"/>
        <v>0.57081545064377703</v>
      </c>
      <c r="CA43" s="15">
        <f t="shared" si="196"/>
        <v>0.61082910321488959</v>
      </c>
      <c r="CB43" s="15">
        <f t="shared" si="197"/>
        <v>0.68468468468468502</v>
      </c>
      <c r="CC43" s="15">
        <f t="shared" si="198"/>
        <v>0.69064191802010777</v>
      </c>
      <c r="CD43" s="15">
        <f t="shared" si="199"/>
        <v>0.56745623069001028</v>
      </c>
      <c r="CE43" s="15">
        <f t="shared" si="200"/>
        <v>0.54086317722681421</v>
      </c>
      <c r="CF43" s="15">
        <f t="shared" si="324"/>
        <v>0.59965377531231068</v>
      </c>
      <c r="CG43" s="15"/>
      <c r="CH43" s="15">
        <f t="shared" si="201"/>
        <v>0.40425531914893587</v>
      </c>
      <c r="CI43" s="15">
        <f t="shared" si="202"/>
        <v>0.44728761514841164</v>
      </c>
      <c r="CJ43" s="15">
        <f t="shared" si="203"/>
        <v>0.42078364565587639</v>
      </c>
      <c r="CK43" s="15">
        <f t="shared" si="204"/>
        <v>0.40140845070422754</v>
      </c>
      <c r="CL43" s="15">
        <f t="shared" si="205"/>
        <v>0.50069348127600677</v>
      </c>
      <c r="CM43" s="4"/>
      <c r="CN43" s="15">
        <v>1.9027027027026933</v>
      </c>
      <c r="CO43" s="15">
        <v>3.0315789473684283</v>
      </c>
      <c r="CP43" s="15">
        <v>3.7647058823529531</v>
      </c>
      <c r="CQ43" s="15">
        <v>2.3718849840255638</v>
      </c>
      <c r="CR43" s="15">
        <v>3.4351437699680538</v>
      </c>
      <c r="CS43" s="15">
        <v>3.0784810126582371</v>
      </c>
      <c r="CT43" s="15">
        <v>3.8641509433962238</v>
      </c>
      <c r="CU43" s="15">
        <v>3.7135802469135712</v>
      </c>
      <c r="CV43" s="15">
        <v>2.2565349544072881</v>
      </c>
      <c r="CW43" s="15">
        <v>2.3975830815710033</v>
      </c>
      <c r="CX43" s="15">
        <f t="shared" si="325"/>
        <v>2.7892327609639538</v>
      </c>
      <c r="CY43" s="15">
        <v>1.5421686746987842</v>
      </c>
      <c r="CZ43" s="15">
        <v>1.7628742514970039</v>
      </c>
      <c r="DA43" s="15">
        <v>1.9634218289085501</v>
      </c>
      <c r="DB43" s="15">
        <v>1.8123893805309776</v>
      </c>
      <c r="DC43" s="15">
        <v>1.4305882352941113</v>
      </c>
      <c r="DD43" s="15">
        <f t="shared" si="326"/>
        <v>1.7022884741858852</v>
      </c>
      <c r="DF43" s="3">
        <v>568</v>
      </c>
      <c r="DG43" s="3">
        <v>739</v>
      </c>
      <c r="DH43" s="3">
        <v>103</v>
      </c>
      <c r="DI43" s="3">
        <v>678</v>
      </c>
      <c r="DJ43" s="3">
        <v>806</v>
      </c>
      <c r="DK43" s="3">
        <v>1256</v>
      </c>
      <c r="DL43" s="3">
        <v>775</v>
      </c>
      <c r="DM43" s="3">
        <v>497</v>
      </c>
      <c r="DN43" s="3">
        <v>875</v>
      </c>
      <c r="DO43" s="3">
        <v>843</v>
      </c>
      <c r="DP43" s="31">
        <f t="shared" si="327"/>
        <v>738.33333333333337</v>
      </c>
      <c r="DQ43" s="31"/>
      <c r="DR43" s="3">
        <v>860</v>
      </c>
      <c r="DS43" s="3">
        <v>499</v>
      </c>
      <c r="DT43" s="3">
        <v>837</v>
      </c>
      <c r="DU43" s="3">
        <v>1026</v>
      </c>
      <c r="DV43" s="3">
        <v>1029</v>
      </c>
    </row>
    <row r="44" spans="1:126" ht="15.75">
      <c r="A44" s="110"/>
      <c r="B44" s="21" t="s">
        <v>51</v>
      </c>
      <c r="C44" s="14">
        <f>'[1]PRE 1'!B37</f>
        <v>641</v>
      </c>
      <c r="D44" s="14">
        <f>'[1]PRE 2'!B37</f>
        <v>838</v>
      </c>
      <c r="E44" s="14">
        <f>'[1]PRE 3'!B37</f>
        <v>894</v>
      </c>
      <c r="F44" s="14">
        <f>'[1]PRE 4'!B37</f>
        <v>770</v>
      </c>
      <c r="G44" s="14">
        <f>'[1]PRE 5'!B37</f>
        <v>1402</v>
      </c>
      <c r="H44" s="14">
        <f>'[1]PRE 6'!B37</f>
        <v>671</v>
      </c>
      <c r="I44" s="14">
        <f>'[1]PRE 7'!B37</f>
        <v>1031</v>
      </c>
      <c r="J44" s="14">
        <f>'[1]PRE 8'!B37</f>
        <v>979</v>
      </c>
      <c r="K44" s="14">
        <f>'[1]PRE 9'!B37</f>
        <v>460</v>
      </c>
      <c r="L44" s="14">
        <f>'[1]PRE 10'!B37</f>
        <v>1188</v>
      </c>
      <c r="M44" s="14">
        <f t="shared" si="303"/>
        <v>875.66666666666663</v>
      </c>
      <c r="N44" s="14"/>
      <c r="O44" s="14">
        <f>'[1]POST 1'!B37</f>
        <v>1274</v>
      </c>
      <c r="P44" s="14">
        <f>'[1]POST 2'!B37</f>
        <v>910</v>
      </c>
      <c r="Q44" s="14">
        <f>'[1]POST 3'!B37</f>
        <v>1177</v>
      </c>
      <c r="R44" s="14">
        <f>'[1]POST 4'!B37</f>
        <v>1134</v>
      </c>
      <c r="S44" s="14">
        <f>'[1]POST 5'!B37</f>
        <v>763</v>
      </c>
      <c r="T44" s="4"/>
      <c r="U44" s="15">
        <v>5.9169550173010288</v>
      </c>
      <c r="V44" s="15">
        <v>10.142348754448395</v>
      </c>
      <c r="W44" s="15">
        <v>8.9372822299651205</v>
      </c>
      <c r="X44" s="15">
        <v>12.037671232876676</v>
      </c>
      <c r="Y44" s="15">
        <v>5.7966101694915162</v>
      </c>
      <c r="Z44" s="15">
        <v>6.4189189189189193</v>
      </c>
      <c r="AA44" s="15">
        <v>6.6722408026755673</v>
      </c>
      <c r="AB44" s="15">
        <v>6.333333333333333</v>
      </c>
      <c r="AC44" s="15">
        <v>5.4377104377104466</v>
      </c>
      <c r="AD44" s="15">
        <v>8.2885906040269184</v>
      </c>
      <c r="AE44" s="15">
        <f t="shared" si="304"/>
        <v>6.6865447916902321</v>
      </c>
      <c r="AF44" s="15">
        <v>11.600660066006609</v>
      </c>
      <c r="AG44" s="15">
        <v>7.1172638436482432</v>
      </c>
      <c r="AH44" s="15">
        <v>7.6121794871794428</v>
      </c>
      <c r="AI44" s="15">
        <v>10.112903225806443</v>
      </c>
      <c r="AJ44" s="15">
        <v>8.2741935483870623</v>
      </c>
      <c r="AK44" s="16">
        <f t="shared" si="305"/>
        <v>8.94344003420556</v>
      </c>
      <c r="AL44" s="40"/>
      <c r="AM44" s="15">
        <v>5.5363321799307768</v>
      </c>
      <c r="AN44" s="15">
        <v>4.6263345195729935</v>
      </c>
      <c r="AO44" s="15">
        <v>10.452961672473869</v>
      </c>
      <c r="AP44" s="15">
        <v>6.1643835616437777</v>
      </c>
      <c r="AQ44" s="15">
        <v>5.7627118644067412</v>
      </c>
      <c r="AR44" s="15">
        <v>5.7432432432432048</v>
      </c>
      <c r="AS44" s="15">
        <v>4.3478260869565597</v>
      </c>
      <c r="AT44" s="15">
        <v>5.3333333333333144</v>
      </c>
      <c r="AU44" s="15">
        <v>6.7340067340067344</v>
      </c>
      <c r="AV44" s="15">
        <v>8.3892617449664435</v>
      </c>
      <c r="AW44" s="15">
        <f t="shared" si="306"/>
        <v>6.8188672707688305</v>
      </c>
      <c r="AX44" s="15">
        <v>5.2805280528052618</v>
      </c>
      <c r="AY44" s="15">
        <v>5.2117263843648027</v>
      </c>
      <c r="AZ44" s="15">
        <v>5.4487179487179125</v>
      </c>
      <c r="BA44" s="15">
        <v>5.8064516129032624</v>
      </c>
      <c r="BB44" s="15">
        <v>8.064516129032258</v>
      </c>
      <c r="BC44" s="15">
        <f t="shared" si="307"/>
        <v>5.9623880255646995</v>
      </c>
      <c r="BD44" s="40"/>
      <c r="BE44" s="15">
        <f t="shared" si="308"/>
        <v>11.453287197231806</v>
      </c>
      <c r="BF44" s="15">
        <f t="shared" si="309"/>
        <v>14.768683274021388</v>
      </c>
      <c r="BG44" s="15">
        <f t="shared" si="310"/>
        <v>19.390243902438989</v>
      </c>
      <c r="BH44" s="15">
        <f t="shared" si="311"/>
        <v>18.202054794520453</v>
      </c>
      <c r="BI44" s="15">
        <f t="shared" si="312"/>
        <v>11.559322033898258</v>
      </c>
      <c r="BJ44" s="15">
        <f t="shared" si="313"/>
        <v>12.162162162162124</v>
      </c>
      <c r="BK44" s="15">
        <f t="shared" si="314"/>
        <v>11.020066889632126</v>
      </c>
      <c r="BL44" s="15">
        <f t="shared" si="315"/>
        <v>11.666666666666647</v>
      </c>
      <c r="BM44" s="15">
        <f t="shared" si="316"/>
        <v>12.17171717171718</v>
      </c>
      <c r="BN44" s="15">
        <f t="shared" si="317"/>
        <v>16.677852348993362</v>
      </c>
      <c r="BO44" s="15">
        <f t="shared" si="318"/>
        <v>13.505412062459062</v>
      </c>
      <c r="BP44" s="15">
        <f t="shared" si="319"/>
        <v>16.88118811881187</v>
      </c>
      <c r="BQ44" s="15">
        <f t="shared" si="320"/>
        <v>12.328990228013046</v>
      </c>
      <c r="BR44" s="15">
        <f t="shared" si="321"/>
        <v>13.060897435897356</v>
      </c>
      <c r="BS44" s="15">
        <f t="shared" si="322"/>
        <v>15.919354838709705</v>
      </c>
      <c r="BT44" s="15">
        <f t="shared" si="323"/>
        <v>16.33870967741932</v>
      </c>
      <c r="BU44" s="16"/>
      <c r="BV44" s="15">
        <f t="shared" si="15"/>
        <v>0.51661631419939624</v>
      </c>
      <c r="BW44" s="15">
        <f t="shared" si="192"/>
        <v>0.68674698795180533</v>
      </c>
      <c r="BX44" s="15">
        <f t="shared" si="193"/>
        <v>0.46091644204851651</v>
      </c>
      <c r="BY44" s="15">
        <f t="shared" si="194"/>
        <v>0.66133584195672768</v>
      </c>
      <c r="BZ44" s="15">
        <f t="shared" si="195"/>
        <v>0.50146627565982527</v>
      </c>
      <c r="CA44" s="15">
        <f t="shared" si="196"/>
        <v>0.52777777777777946</v>
      </c>
      <c r="CB44" s="15">
        <f t="shared" si="197"/>
        <v>0.60546282245826744</v>
      </c>
      <c r="CC44" s="15">
        <f t="shared" si="198"/>
        <v>0.54285714285714382</v>
      </c>
      <c r="CD44" s="15">
        <f t="shared" si="199"/>
        <v>0.4467496542185343</v>
      </c>
      <c r="CE44" s="15">
        <f t="shared" si="200"/>
        <v>0.49698189134809073</v>
      </c>
      <c r="CF44" s="15">
        <f t="shared" si="324"/>
        <v>0.49552956280792299</v>
      </c>
      <c r="CG44" s="15"/>
      <c r="CH44" s="15">
        <f t="shared" si="201"/>
        <v>0.68719452590420427</v>
      </c>
      <c r="CI44" s="15">
        <f t="shared" si="202"/>
        <v>0.5772787318361976</v>
      </c>
      <c r="CJ44" s="15">
        <f t="shared" si="203"/>
        <v>0.58282208588957074</v>
      </c>
      <c r="CK44" s="15">
        <f t="shared" si="204"/>
        <v>0.63525835866261238</v>
      </c>
      <c r="CL44" s="15">
        <f t="shared" si="205"/>
        <v>0.50641658440276305</v>
      </c>
      <c r="CM44" s="4"/>
      <c r="CN44" s="15">
        <v>1.5944636678200668</v>
      </c>
      <c r="CO44" s="15">
        <v>2.7330960854092523</v>
      </c>
      <c r="CP44" s="15">
        <v>2.4083623693379694</v>
      </c>
      <c r="CQ44" s="15">
        <v>3.2438356164383468</v>
      </c>
      <c r="CR44" s="15">
        <v>1.5620338983050823</v>
      </c>
      <c r="CS44" s="15">
        <v>1.7297297297297298</v>
      </c>
      <c r="CT44" s="15">
        <v>1.7979933110367845</v>
      </c>
      <c r="CU44" s="15">
        <v>1.7066666666666668</v>
      </c>
      <c r="CV44" s="15">
        <v>1.465319865319868</v>
      </c>
      <c r="CW44" s="15">
        <v>2.2335570469798856</v>
      </c>
      <c r="CX44" s="15">
        <f t="shared" si="325"/>
        <v>1.8018478596554734</v>
      </c>
      <c r="CY44" s="15">
        <v>3.1260726072607286</v>
      </c>
      <c r="CZ44" s="15">
        <v>1.9179153094462635</v>
      </c>
      <c r="DA44" s="15">
        <v>2.0512820512820396</v>
      </c>
      <c r="DB44" s="15">
        <v>2.7251612903225784</v>
      </c>
      <c r="DC44" s="15">
        <v>2.2296774193548297</v>
      </c>
      <c r="DD44" s="15">
        <f t="shared" si="326"/>
        <v>2.410021735533288</v>
      </c>
      <c r="DF44" s="3">
        <v>345</v>
      </c>
      <c r="DG44" s="3">
        <v>457</v>
      </c>
      <c r="DH44" s="3">
        <v>579</v>
      </c>
      <c r="DI44" s="3">
        <v>610</v>
      </c>
      <c r="DJ44" s="3">
        <v>641</v>
      </c>
      <c r="DK44" s="3">
        <v>951</v>
      </c>
      <c r="DL44" s="3">
        <v>727</v>
      </c>
      <c r="DM44" s="3">
        <v>783</v>
      </c>
      <c r="DN44" s="3">
        <v>1014</v>
      </c>
      <c r="DO44" s="3">
        <v>756</v>
      </c>
      <c r="DP44" s="31">
        <f t="shared" si="327"/>
        <v>851</v>
      </c>
      <c r="DQ44" s="31"/>
      <c r="DR44" s="3">
        <v>721</v>
      </c>
      <c r="DS44" s="3">
        <v>1224</v>
      </c>
      <c r="DT44" s="3">
        <v>1152</v>
      </c>
      <c r="DU44" s="3">
        <v>674</v>
      </c>
      <c r="DV44" s="3">
        <v>1000</v>
      </c>
    </row>
    <row r="45" spans="1:126" ht="15.75">
      <c r="A45" s="17"/>
      <c r="B45" s="18" t="s">
        <v>90</v>
      </c>
      <c r="C45" s="19">
        <f>AVERAGE(C37:C44)</f>
        <v>612</v>
      </c>
      <c r="D45" s="19">
        <f t="shared" ref="D45:S45" si="328">AVERAGE(D37:D44)</f>
        <v>732.625</v>
      </c>
      <c r="E45" s="19">
        <f t="shared" si="328"/>
        <v>773.5</v>
      </c>
      <c r="F45" s="19">
        <f t="shared" si="328"/>
        <v>759</v>
      </c>
      <c r="G45" s="19">
        <f t="shared" si="328"/>
        <v>897.75</v>
      </c>
      <c r="H45" s="19">
        <f t="shared" si="328"/>
        <v>904.75</v>
      </c>
      <c r="I45" s="19">
        <f t="shared" si="328"/>
        <v>940.75</v>
      </c>
      <c r="J45" s="19">
        <f t="shared" si="328"/>
        <v>988.375</v>
      </c>
      <c r="K45" s="19">
        <f t="shared" si="328"/>
        <v>818.125</v>
      </c>
      <c r="L45" s="19">
        <f t="shared" si="328"/>
        <v>1071.5</v>
      </c>
      <c r="M45" s="30">
        <f t="shared" si="328"/>
        <v>959.33333333333348</v>
      </c>
      <c r="N45" s="30"/>
      <c r="O45" s="30">
        <f t="shared" si="328"/>
        <v>993.25</v>
      </c>
      <c r="P45" s="30">
        <f t="shared" si="328"/>
        <v>1038.75</v>
      </c>
      <c r="Q45" s="30">
        <f t="shared" si="328"/>
        <v>1109.25</v>
      </c>
      <c r="R45" s="30">
        <f t="shared" si="328"/>
        <v>1051.375</v>
      </c>
      <c r="S45" s="30">
        <f t="shared" si="328"/>
        <v>1018.75</v>
      </c>
      <c r="T45" s="20"/>
      <c r="U45" s="19">
        <f t="shared" ref="U45" si="329">AVERAGE(U37:U44)</f>
        <v>11.287712079988804</v>
      </c>
      <c r="V45" s="19">
        <f t="shared" ref="V45" si="330">AVERAGE(V37:V44)</f>
        <v>11.933142777555453</v>
      </c>
      <c r="W45" s="19">
        <f t="shared" ref="W45" si="331">AVERAGE(W37:W44)</f>
        <v>12.367980628614854</v>
      </c>
      <c r="X45" s="19">
        <f t="shared" ref="X45" si="332">AVERAGE(X37:X44)</f>
        <v>12.206628027302239</v>
      </c>
      <c r="Y45" s="19">
        <f t="shared" ref="Y45" si="333">AVERAGE(Y37:Y44)</f>
        <v>12.697317903689656</v>
      </c>
      <c r="Z45" s="19">
        <f t="shared" ref="Z45" si="334">AVERAGE(Z37:Z44)</f>
        <v>12.051902374511526</v>
      </c>
      <c r="AA45" s="19">
        <f t="shared" ref="AA45" si="335">AVERAGE(AA37:AA44)</f>
        <v>11.549675588259269</v>
      </c>
      <c r="AB45" s="19">
        <f t="shared" ref="AB45" si="336">AVERAGE(AB37:AB44)</f>
        <v>11.155725725467835</v>
      </c>
      <c r="AC45" s="19">
        <f t="shared" ref="AC45" si="337">AVERAGE(AC37:AC44)</f>
        <v>11.520907258643993</v>
      </c>
      <c r="AD45" s="19">
        <f t="shared" ref="AD45:AE45" si="338">AVERAGE(AD37:AD44)</f>
        <v>12.725617626373873</v>
      </c>
      <c r="AE45" s="30">
        <f t="shared" si="338"/>
        <v>11.800750203495234</v>
      </c>
      <c r="AF45" s="30">
        <f t="shared" ref="AF45" si="339">AVERAGE(AF37:AF44)</f>
        <v>11.128061041755544</v>
      </c>
      <c r="AG45" s="30">
        <f t="shared" ref="AG45" si="340">AVERAGE(AG37:AG44)</f>
        <v>27.598262006865905</v>
      </c>
      <c r="AH45" s="30">
        <f t="shared" ref="AH45" si="341">AVERAGE(AH37:AH44)</f>
        <v>22.913307663592491</v>
      </c>
      <c r="AI45" s="30">
        <f t="shared" ref="AI45" si="342">AVERAGE(AI37:AI44)</f>
        <v>11.377728430483289</v>
      </c>
      <c r="AJ45" s="30">
        <f t="shared" ref="AJ45" si="343">AVERAGE(AJ37:AJ44)</f>
        <v>10.548022136014005</v>
      </c>
      <c r="AK45" s="29">
        <f>AVERAGE(AK37:AK44)</f>
        <v>16.713076255742244</v>
      </c>
      <c r="AL45" s="48"/>
      <c r="AM45" s="19">
        <f t="shared" ref="AM45" si="344">AVERAGE(AM37:AM44)</f>
        <v>8.3152305286783168</v>
      </c>
      <c r="AN45" s="19">
        <f t="shared" ref="AN45" si="345">AVERAGE(AN37:AN44)</f>
        <v>8.8812401662705724</v>
      </c>
      <c r="AO45" s="19">
        <f t="shared" ref="AO45" si="346">AVERAGE(AO37:AO44)</f>
        <v>9.1928535822108088</v>
      </c>
      <c r="AP45" s="19">
        <f t="shared" ref="AP45" si="347">AVERAGE(AP37:AP44)</f>
        <v>8.0770066411085146</v>
      </c>
      <c r="AQ45" s="19">
        <f t="shared" ref="AQ45" si="348">AVERAGE(AQ37:AQ44)</f>
        <v>8.8482422972138437</v>
      </c>
      <c r="AR45" s="19">
        <f t="shared" ref="AR45" si="349">AVERAGE(AR37:AR44)</f>
        <v>30.241229208092722</v>
      </c>
      <c r="AS45" s="19">
        <f t="shared" ref="AS45" si="350">AVERAGE(AS37:AS44)</f>
        <v>13.322938481862913</v>
      </c>
      <c r="AT45" s="19">
        <f t="shared" ref="AT45" si="351">AVERAGE(AT37:AT44)</f>
        <v>29.629327957234942</v>
      </c>
      <c r="AU45" s="19">
        <f t="shared" ref="AU45" si="352">AVERAGE(AU37:AU44)</f>
        <v>11.046451472923701</v>
      </c>
      <c r="AV45" s="19">
        <f t="shared" ref="AV45:AW45" si="353">AVERAGE(AV37:AV44)</f>
        <v>13.253772359553533</v>
      </c>
      <c r="AW45" s="30">
        <f t="shared" si="353"/>
        <v>17.976517263237394</v>
      </c>
      <c r="AX45" s="30">
        <f t="shared" ref="AX45" si="354">AVERAGE(AX37:AX44)</f>
        <v>25.573841332324694</v>
      </c>
      <c r="AY45" s="30">
        <f t="shared" ref="AY45" si="355">AVERAGE(AY37:AY44)</f>
        <v>27.480978626722649</v>
      </c>
      <c r="AZ45" s="30">
        <f t="shared" ref="AZ45" si="356">AVERAGE(AZ37:AZ44)</f>
        <v>10.414666404151555</v>
      </c>
      <c r="BA45" s="30">
        <f t="shared" ref="BA45" si="357">AVERAGE(BA37:BA44)</f>
        <v>7.8535155856835086</v>
      </c>
      <c r="BB45" s="30">
        <f t="shared" ref="BB45:BC45" si="358">AVERAGE(BB37:BB44)</f>
        <v>7.9208749064333546</v>
      </c>
      <c r="BC45" s="30">
        <f t="shared" si="358"/>
        <v>15.848775371063155</v>
      </c>
      <c r="BD45" s="39"/>
      <c r="BE45" s="19">
        <f>AVERAGE(BE37:BE44)</f>
        <v>19.602942608667121</v>
      </c>
      <c r="BF45" s="19">
        <f t="shared" ref="BF45:BT45" si="359">AVERAGE(BF37:BF44)</f>
        <v>20.814382943826025</v>
      </c>
      <c r="BG45" s="19">
        <f t="shared" si="359"/>
        <v>21.560834210825668</v>
      </c>
      <c r="BH45" s="19">
        <f t="shared" si="359"/>
        <v>20.283634668410755</v>
      </c>
      <c r="BI45" s="19">
        <f t="shared" si="359"/>
        <v>21.545560200903505</v>
      </c>
      <c r="BJ45" s="19">
        <f t="shared" si="359"/>
        <v>42.293131582604254</v>
      </c>
      <c r="BK45" s="19">
        <f t="shared" si="359"/>
        <v>24.872614070122182</v>
      </c>
      <c r="BL45" s="19">
        <f t="shared" si="359"/>
        <v>40.785053682702781</v>
      </c>
      <c r="BM45" s="19">
        <f t="shared" si="359"/>
        <v>22.567358731567694</v>
      </c>
      <c r="BN45" s="19">
        <f t="shared" si="359"/>
        <v>25.979389985927401</v>
      </c>
      <c r="BO45" s="30">
        <f t="shared" si="359"/>
        <v>29.777267466732624</v>
      </c>
      <c r="BP45" s="30">
        <f t="shared" si="359"/>
        <v>36.701902374080234</v>
      </c>
      <c r="BQ45" s="30">
        <f t="shared" si="359"/>
        <v>55.079240633588562</v>
      </c>
      <c r="BR45" s="30">
        <f t="shared" si="359"/>
        <v>33.327974067744044</v>
      </c>
      <c r="BS45" s="30">
        <f t="shared" si="359"/>
        <v>19.231244016166798</v>
      </c>
      <c r="BT45" s="30">
        <f t="shared" si="359"/>
        <v>18.468897042447363</v>
      </c>
      <c r="BU45" s="20"/>
      <c r="BV45" s="19">
        <f t="shared" ref="BV45" si="360">AVERAGE(BV37:BV44)</f>
        <v>0.56179916987878209</v>
      </c>
      <c r="BW45" s="19">
        <f t="shared" ref="BW45" si="361">AVERAGE(BW37:BW44)</f>
        <v>0.5765872522680785</v>
      </c>
      <c r="BX45" s="19">
        <f t="shared" ref="BX45" si="362">AVERAGE(BX37:BX44)</f>
        <v>0.56653234056379986</v>
      </c>
      <c r="BY45" s="19">
        <f t="shared" ref="BY45" si="363">AVERAGE(BY37:BY44)</f>
        <v>0.5860669280261056</v>
      </c>
      <c r="BZ45" s="19">
        <f t="shared" ref="BZ45" si="364">AVERAGE(BZ37:BZ44)</f>
        <v>0.57066350064464599</v>
      </c>
      <c r="CA45" s="19">
        <f t="shared" ref="CA45" si="365">AVERAGE(CA37:CA44)</f>
        <v>0.50148653380921959</v>
      </c>
      <c r="CB45" s="19">
        <f t="shared" ref="CB45" si="366">AVERAGE(CB37:CB44)</f>
        <v>0.48732502766010016</v>
      </c>
      <c r="CC45" s="19">
        <f t="shared" ref="CC45" si="367">AVERAGE(CC37:CC44)</f>
        <v>0.4925293845371197</v>
      </c>
      <c r="CD45" s="19">
        <f t="shared" ref="CD45" si="368">AVERAGE(CD37:CD44)</f>
        <v>0.5162366609607757</v>
      </c>
      <c r="CE45" s="19">
        <f t="shared" ref="CE45:CF45" si="369">AVERAGE(CE37:CE44)</f>
        <v>0.53629338559061812</v>
      </c>
      <c r="CF45" s="30">
        <f t="shared" si="369"/>
        <v>0.51501981036283795</v>
      </c>
      <c r="CG45" s="30"/>
      <c r="CH45" s="30">
        <f t="shared" ref="CH45" si="370">AVERAGE(CH37:CH44)</f>
        <v>0.51559635011597782</v>
      </c>
      <c r="CI45" s="30">
        <f t="shared" ref="CI45" si="371">AVERAGE(CI37:CI44)</f>
        <v>0.51358627364771858</v>
      </c>
      <c r="CJ45" s="30">
        <f t="shared" ref="CJ45" si="372">AVERAGE(CJ37:CJ44)</f>
        <v>0.57904658902239747</v>
      </c>
      <c r="CK45" s="30">
        <f t="shared" ref="CK45" si="373">AVERAGE(CK37:CK44)</f>
        <v>0.57711475732318496</v>
      </c>
      <c r="CL45" s="30">
        <f t="shared" ref="CL45" si="374">AVERAGE(CL37:CL44)</f>
        <v>0.55052742549565592</v>
      </c>
      <c r="CM45" s="20"/>
      <c r="CN45" s="19">
        <f t="shared" ref="CN45" si="375">AVERAGE(CN37:CN44)</f>
        <v>3.0417413605022463</v>
      </c>
      <c r="CO45" s="19">
        <f t="shared" ref="CO45" si="376">AVERAGE(CO37:CO44)</f>
        <v>3.2156679484781008</v>
      </c>
      <c r="CP45" s="19">
        <f t="shared" ref="CP45" si="377">AVERAGE(CP37:CP44)</f>
        <v>3.332845306237266</v>
      </c>
      <c r="CQ45" s="19">
        <f t="shared" ref="CQ45" si="378">AVERAGE(CQ37:CQ44)</f>
        <v>3.2893650263046039</v>
      </c>
      <c r="CR45" s="19">
        <f t="shared" ref="CR45" si="379">AVERAGE(CR37:CR44)</f>
        <v>3.4215930350995292</v>
      </c>
      <c r="CS45" s="19">
        <f t="shared" ref="CS45" si="380">AVERAGE(CS37:CS44)</f>
        <v>3.2476705346052106</v>
      </c>
      <c r="CT45" s="19">
        <f t="shared" ref="CT45" si="381">AVERAGE(CT37:CT44)</f>
        <v>3.1123336322046029</v>
      </c>
      <c r="CU45" s="19">
        <f t="shared" ref="CU45" si="382">AVERAGE(CU37:CU44)</f>
        <v>3.0061745112839646</v>
      </c>
      <c r="CV45" s="19">
        <f t="shared" ref="CV45" si="383">AVERAGE(CV37:CV44)</f>
        <v>3.1045813244345917</v>
      </c>
      <c r="CW45" s="19">
        <f t="shared" ref="CW45:CX45" si="384">AVERAGE(CW37:CW44)</f>
        <v>3.4292190656333803</v>
      </c>
      <c r="CX45" s="30">
        <f t="shared" si="384"/>
        <v>3.1799916337839793</v>
      </c>
      <c r="CY45" s="30">
        <f t="shared" ref="CY45" si="385">AVERAGE(CY37:CY44)</f>
        <v>2.9987196070414943</v>
      </c>
      <c r="CZ45" s="30">
        <f t="shared" ref="CZ45" si="386">AVERAGE(CZ37:CZ44)</f>
        <v>7.4370053407975503</v>
      </c>
      <c r="DA45" s="30">
        <f t="shared" ref="DA45" si="387">AVERAGE(DA37:DA44)</f>
        <v>6.1745334335575555</v>
      </c>
      <c r="DB45" s="30">
        <f t="shared" ref="DB45" si="388">AVERAGE(DB37:DB44)</f>
        <v>3.0659983981091812</v>
      </c>
      <c r="DC45" s="30">
        <f t="shared" ref="DC45:DD45" si="389">AVERAGE(DC37:DC44)</f>
        <v>2.8424143861258795</v>
      </c>
      <c r="DD45" s="30">
        <f t="shared" si="389"/>
        <v>4.5037342331263321</v>
      </c>
      <c r="DE45" s="20"/>
      <c r="DF45" s="19">
        <f t="shared" ref="DF45" si="390">AVERAGE(DF37:DF44)</f>
        <v>292</v>
      </c>
      <c r="DG45" s="19">
        <f t="shared" ref="DG45" si="391">AVERAGE(DG37:DG44)</f>
        <v>346.875</v>
      </c>
      <c r="DH45" s="19">
        <f t="shared" ref="DH45" si="392">AVERAGE(DH37:DH44)</f>
        <v>365.625</v>
      </c>
      <c r="DI45" s="19">
        <f t="shared" ref="DI45" si="393">AVERAGE(DI37:DI44)</f>
        <v>462</v>
      </c>
      <c r="DJ45" s="19">
        <f t="shared" ref="DJ45" si="394">AVERAGE(DJ37:DJ44)</f>
        <v>494.875</v>
      </c>
      <c r="DK45" s="19">
        <f t="shared" ref="DK45" si="395">AVERAGE(DK37:DK44)</f>
        <v>674.25</v>
      </c>
      <c r="DL45" s="19">
        <f t="shared" ref="DL45" si="396">AVERAGE(DL37:DL44)</f>
        <v>532.5</v>
      </c>
      <c r="DM45" s="19">
        <f t="shared" ref="DM45" si="397">AVERAGE(DM37:DM44)</f>
        <v>501.375</v>
      </c>
      <c r="DN45" s="19">
        <f t="shared" ref="DN45" si="398">AVERAGE(DN37:DN44)</f>
        <v>592.25</v>
      </c>
      <c r="DO45" s="19">
        <f t="shared" ref="DO45:DP45" si="399">AVERAGE(DO37:DO44)</f>
        <v>565.75</v>
      </c>
      <c r="DP45" s="30">
        <f t="shared" si="399"/>
        <v>553.125</v>
      </c>
      <c r="DQ45" s="30"/>
      <c r="DR45" s="30">
        <f t="shared" ref="DR45" si="400">AVERAGE(DR37:DR44)</f>
        <v>583.125</v>
      </c>
      <c r="DS45" s="30">
        <f t="shared" ref="DS45" si="401">AVERAGE(DS37:DS44)</f>
        <v>732.875</v>
      </c>
      <c r="DT45" s="30">
        <f t="shared" ref="DT45" si="402">AVERAGE(DT37:DT44)</f>
        <v>764.375</v>
      </c>
      <c r="DU45" s="30">
        <f t="shared" ref="DU45" si="403">AVERAGE(DU37:DU44)</f>
        <v>757.25</v>
      </c>
      <c r="DV45" s="30">
        <f t="shared" ref="DV45" si="404">AVERAGE(DV37:DV44)</f>
        <v>747.875</v>
      </c>
    </row>
    <row r="46" spans="1:126" ht="15.75">
      <c r="A46" s="17"/>
      <c r="B46" s="18" t="s">
        <v>91</v>
      </c>
      <c r="C46" s="19">
        <f>STDEV(C37:C44)/SQRT(8)</f>
        <v>102.55921634423136</v>
      </c>
      <c r="D46" s="19">
        <f t="shared" ref="D46:S46" si="405">STDEV(D37:D44)/SQRT(8)</f>
        <v>115.17764811368566</v>
      </c>
      <c r="E46" s="19">
        <f t="shared" si="405"/>
        <v>110.73859180198072</v>
      </c>
      <c r="F46" s="19">
        <f t="shared" si="405"/>
        <v>112.50634902719298</v>
      </c>
      <c r="G46" s="19">
        <f t="shared" si="405"/>
        <v>150.69502669772672</v>
      </c>
      <c r="H46" s="19">
        <f t="shared" si="405"/>
        <v>150.73791707084564</v>
      </c>
      <c r="I46" s="19">
        <f t="shared" si="405"/>
        <v>125.30687331507397</v>
      </c>
      <c r="J46" s="19">
        <f t="shared" si="405"/>
        <v>150.99431605905852</v>
      </c>
      <c r="K46" s="19">
        <f t="shared" si="405"/>
        <v>146.35505231896067</v>
      </c>
      <c r="L46" s="19">
        <f t="shared" si="405"/>
        <v>112.92823258284754</v>
      </c>
      <c r="M46" s="30">
        <f t="shared" ref="M46" si="406">STDEV(M37:M44)/SQRT(8)</f>
        <v>124.41332164673753</v>
      </c>
      <c r="N46" s="30"/>
      <c r="O46" s="30">
        <f t="shared" si="405"/>
        <v>142.72322741185872</v>
      </c>
      <c r="P46" s="30">
        <f t="shared" si="405"/>
        <v>80.746461665069702</v>
      </c>
      <c r="Q46" s="30">
        <f t="shared" si="405"/>
        <v>117.82853007654808</v>
      </c>
      <c r="R46" s="30">
        <f t="shared" si="405"/>
        <v>147.93168518658487</v>
      </c>
      <c r="S46" s="30">
        <f t="shared" si="405"/>
        <v>181.70882811323645</v>
      </c>
      <c r="T46" s="20"/>
      <c r="U46" s="19">
        <f t="shared" ref="U46:DC46" si="407">STDEV(U37:U44)/SQRT(8)</f>
        <v>1.8202942020142556</v>
      </c>
      <c r="V46" s="19">
        <f t="shared" si="407"/>
        <v>1.1409645002753621</v>
      </c>
      <c r="W46" s="19">
        <f t="shared" si="407"/>
        <v>1.8349694837976158</v>
      </c>
      <c r="X46" s="19">
        <f t="shared" si="407"/>
        <v>2.0759083374950587</v>
      </c>
      <c r="Y46" s="19">
        <f t="shared" si="407"/>
        <v>2.2510016900031835</v>
      </c>
      <c r="Z46" s="19">
        <f t="shared" si="407"/>
        <v>2.0758329774397724</v>
      </c>
      <c r="AA46" s="19">
        <f t="shared" si="407"/>
        <v>2.7367727109760609</v>
      </c>
      <c r="AB46" s="19">
        <f t="shared" si="407"/>
        <v>1.1462193097820546</v>
      </c>
      <c r="AC46" s="19">
        <f t="shared" si="407"/>
        <v>1.5907032179650675</v>
      </c>
      <c r="AD46" s="19">
        <f t="shared" si="407"/>
        <v>2.1102481828991349</v>
      </c>
      <c r="AE46" s="30">
        <f t="shared" ref="AE46" si="408">STDEV(AE37:AE44)/SQRT(8)</f>
        <v>1.2712957176462067</v>
      </c>
      <c r="AF46" s="30">
        <f t="shared" si="407"/>
        <v>1.250311036698611</v>
      </c>
      <c r="AG46" s="30">
        <f t="shared" si="407"/>
        <v>16.252514503414677</v>
      </c>
      <c r="AH46" s="30">
        <f t="shared" si="407"/>
        <v>10.55166991263175</v>
      </c>
      <c r="AI46" s="30">
        <f t="shared" si="407"/>
        <v>1.8759110645358512</v>
      </c>
      <c r="AJ46" s="30">
        <f t="shared" si="407"/>
        <v>1.7591098536808361</v>
      </c>
      <c r="AK46" s="29">
        <f>STDEV(AK37:AK44)/SQRT(8)</f>
        <v>4.1958667726809331</v>
      </c>
      <c r="AL46" s="48"/>
      <c r="AM46" s="19">
        <f t="shared" si="407"/>
        <v>0.86530581316306876</v>
      </c>
      <c r="AN46" s="19">
        <f t="shared" si="407"/>
        <v>0.96792193201232934</v>
      </c>
      <c r="AO46" s="19">
        <f t="shared" si="407"/>
        <v>1.0721027995772183</v>
      </c>
      <c r="AP46" s="19">
        <f t="shared" si="407"/>
        <v>0.67405825833443045</v>
      </c>
      <c r="AQ46" s="19">
        <f t="shared" si="407"/>
        <v>0.87511481724309403</v>
      </c>
      <c r="AR46" s="19">
        <f t="shared" si="407"/>
        <v>21.667349148142513</v>
      </c>
      <c r="AS46" s="19">
        <f t="shared" si="407"/>
        <v>5.5409370887469187</v>
      </c>
      <c r="AT46" s="19">
        <f t="shared" si="407"/>
        <v>21.218063728738041</v>
      </c>
      <c r="AU46" s="19">
        <f t="shared" si="407"/>
        <v>1.7531633687715391</v>
      </c>
      <c r="AV46" s="19">
        <f t="shared" si="407"/>
        <v>4.5831665804244883</v>
      </c>
      <c r="AW46" s="30">
        <f t="shared" ref="AW46" si="409">STDEV(AW37:AW44)/SQRT(8)</f>
        <v>6.7264998049158491</v>
      </c>
      <c r="AX46" s="30">
        <f t="shared" si="407"/>
        <v>17.739063310792503</v>
      </c>
      <c r="AY46" s="30">
        <f t="shared" si="407"/>
        <v>17.659759329786418</v>
      </c>
      <c r="AZ46" s="30">
        <f t="shared" si="407"/>
        <v>1.1516399747397572</v>
      </c>
      <c r="BA46" s="30">
        <f t="shared" si="407"/>
        <v>0.86279844114384563</v>
      </c>
      <c r="BB46" s="30">
        <f t="shared" si="407"/>
        <v>0.69805993411764022</v>
      </c>
      <c r="BC46" s="30">
        <f t="shared" ref="BC46" si="410">STDEV(BC37:BC44)/SQRT(8)</f>
        <v>7.050613898696974</v>
      </c>
      <c r="BD46" s="39"/>
      <c r="BE46" s="19">
        <f t="shared" ref="BE46:BT46" si="411">STDEV(BE37:BE44)/SQRT(8)</f>
        <v>2.1231316675105103</v>
      </c>
      <c r="BF46" s="19">
        <f t="shared" si="411"/>
        <v>1.8035537473334966</v>
      </c>
      <c r="BG46" s="19">
        <f t="shared" si="411"/>
        <v>1.7434937391721095</v>
      </c>
      <c r="BH46" s="19">
        <f t="shared" si="411"/>
        <v>2.5810524379098334</v>
      </c>
      <c r="BI46" s="19">
        <f t="shared" si="411"/>
        <v>2.3325095509739775</v>
      </c>
      <c r="BJ46" s="19">
        <f t="shared" si="411"/>
        <v>21.821896711337164</v>
      </c>
      <c r="BK46" s="19">
        <f t="shared" si="411"/>
        <v>6.452428832622946</v>
      </c>
      <c r="BL46" s="19">
        <f t="shared" si="411"/>
        <v>21.918175080467122</v>
      </c>
      <c r="BM46" s="19">
        <f t="shared" si="411"/>
        <v>3.2772593054899506</v>
      </c>
      <c r="BN46" s="19">
        <f t="shared" si="411"/>
        <v>6.6125698082864606</v>
      </c>
      <c r="BO46" s="30">
        <f t="shared" si="411"/>
        <v>7.1725915596279819</v>
      </c>
      <c r="BP46" s="30">
        <f t="shared" si="411"/>
        <v>17.517617736124404</v>
      </c>
      <c r="BQ46" s="30">
        <f t="shared" si="411"/>
        <v>21.99021799363458</v>
      </c>
      <c r="BR46" s="30">
        <f t="shared" si="411"/>
        <v>10.480110958234235</v>
      </c>
      <c r="BS46" s="30">
        <f t="shared" si="411"/>
        <v>1.8374442509364344</v>
      </c>
      <c r="BT46" s="30">
        <f t="shared" si="411"/>
        <v>1.9729684652814348</v>
      </c>
      <c r="BU46" s="20"/>
      <c r="BV46" s="19">
        <f t="shared" si="407"/>
        <v>3.4724224006843517E-2</v>
      </c>
      <c r="BW46" s="19">
        <f t="shared" si="407"/>
        <v>3.059456113285712E-2</v>
      </c>
      <c r="BX46" s="19">
        <f t="shared" si="407"/>
        <v>4.9946173981048871E-2</v>
      </c>
      <c r="BY46" s="19">
        <f t="shared" si="407"/>
        <v>2.4398925388832777E-2</v>
      </c>
      <c r="BZ46" s="19">
        <f t="shared" si="407"/>
        <v>4.1726678291690932E-2</v>
      </c>
      <c r="CA46" s="19">
        <f t="shared" si="407"/>
        <v>6.8642811880341784E-2</v>
      </c>
      <c r="CB46" s="19">
        <f t="shared" si="407"/>
        <v>7.8658522372658954E-2</v>
      </c>
      <c r="CC46" s="19">
        <f t="shared" si="407"/>
        <v>6.4364144461327669E-2</v>
      </c>
      <c r="CD46" s="19">
        <f t="shared" si="407"/>
        <v>1.9760468070931191E-2</v>
      </c>
      <c r="CE46" s="19">
        <f t="shared" si="407"/>
        <v>3.7624823282401992E-2</v>
      </c>
      <c r="CF46" s="30">
        <f t="shared" ref="CF46" si="412">STDEV(CF37:CF44)/SQRT(8)</f>
        <v>1.765713066103259E-2</v>
      </c>
      <c r="CG46" s="30"/>
      <c r="CH46" s="30">
        <f t="shared" si="407"/>
        <v>7.7521725621902945E-2</v>
      </c>
      <c r="CI46" s="30">
        <f t="shared" si="407"/>
        <v>8.7715080021005684E-2</v>
      </c>
      <c r="CJ46" s="30">
        <f t="shared" si="407"/>
        <v>6.0741151099343929E-2</v>
      </c>
      <c r="CK46" s="30">
        <f t="shared" si="407"/>
        <v>4.8860629203303876E-2</v>
      </c>
      <c r="CL46" s="30">
        <f t="shared" si="407"/>
        <v>4.2576992532075995E-2</v>
      </c>
      <c r="CM46" s="20"/>
      <c r="CN46" s="19">
        <f t="shared" si="407"/>
        <v>0.49052138496384146</v>
      </c>
      <c r="CO46" s="19">
        <f t="shared" si="407"/>
        <v>0.30745990744262464</v>
      </c>
      <c r="CP46" s="19">
        <f t="shared" si="407"/>
        <v>0.49447598721283093</v>
      </c>
      <c r="CQ46" s="19">
        <f t="shared" si="407"/>
        <v>0.55940266778814141</v>
      </c>
      <c r="CR46" s="19">
        <f t="shared" si="407"/>
        <v>0.60658571856927879</v>
      </c>
      <c r="CS46" s="19">
        <f t="shared" si="407"/>
        <v>0.55938236023640264</v>
      </c>
      <c r="CT46" s="19">
        <f t="shared" si="407"/>
        <v>0.73748822527354929</v>
      </c>
      <c r="CU46" s="19">
        <f t="shared" si="407"/>
        <v>0.3088759403202167</v>
      </c>
      <c r="CV46" s="19">
        <f t="shared" si="407"/>
        <v>0.42865265663058694</v>
      </c>
      <c r="CW46" s="19">
        <f t="shared" si="407"/>
        <v>0.56865635244439805</v>
      </c>
      <c r="CX46" s="30">
        <f t="shared" ref="CX46" si="413">STDEV(CX37:CX44)/SQRT(8)</f>
        <v>0.34258074075518802</v>
      </c>
      <c r="CY46" s="30">
        <f t="shared" si="407"/>
        <v>0.33692592146825701</v>
      </c>
      <c r="CZ46" s="30">
        <f t="shared" si="407"/>
        <v>4.3796249609201663</v>
      </c>
      <c r="DA46" s="30">
        <f t="shared" si="407"/>
        <v>2.8433973659302407</v>
      </c>
      <c r="DB46" s="30">
        <f t="shared" si="407"/>
        <v>0.50550866581176634</v>
      </c>
      <c r="DC46" s="30">
        <f t="shared" si="407"/>
        <v>0.47403381320241428</v>
      </c>
      <c r="DD46" s="30">
        <f t="shared" ref="DD46" si="414">STDEV(DD37:DD44)/SQRT(8)</f>
        <v>1.1306756776908622</v>
      </c>
      <c r="DE46" s="20"/>
      <c r="DF46" s="19">
        <f t="shared" ref="DF46:DV46" si="415">STDEV(DF37:DF44)/SQRT(8)</f>
        <v>66.560928049848755</v>
      </c>
      <c r="DG46" s="19">
        <f t="shared" si="415"/>
        <v>92.831344287061015</v>
      </c>
      <c r="DH46" s="19">
        <f t="shared" si="415"/>
        <v>122.10284562906092</v>
      </c>
      <c r="DI46" s="19">
        <f t="shared" si="415"/>
        <v>116.81426038190469</v>
      </c>
      <c r="DJ46" s="19">
        <f t="shared" si="415"/>
        <v>129.21195730548425</v>
      </c>
      <c r="DK46" s="19">
        <f t="shared" si="415"/>
        <v>181.01457616919771</v>
      </c>
      <c r="DL46" s="19">
        <f t="shared" si="415"/>
        <v>150.33640847873716</v>
      </c>
      <c r="DM46" s="19">
        <f t="shared" si="415"/>
        <v>152.69880922681</v>
      </c>
      <c r="DN46" s="19">
        <f t="shared" si="415"/>
        <v>162.69249587576468</v>
      </c>
      <c r="DO46" s="19">
        <f t="shared" si="415"/>
        <v>156.04895637496037</v>
      </c>
      <c r="DP46" s="30">
        <f t="shared" ref="DP46" si="416">STDEV(DP37:DP44)/SQRT(8)</f>
        <v>153.9687653531231</v>
      </c>
      <c r="DQ46" s="30"/>
      <c r="DR46" s="30">
        <f t="shared" si="415"/>
        <v>139.35456288341823</v>
      </c>
      <c r="DS46" s="30">
        <f t="shared" si="415"/>
        <v>193.24119250859235</v>
      </c>
      <c r="DT46" s="30">
        <f t="shared" si="415"/>
        <v>179.24981943605169</v>
      </c>
      <c r="DU46" s="30">
        <f t="shared" si="415"/>
        <v>198.74254253753952</v>
      </c>
      <c r="DV46" s="30">
        <f t="shared" si="415"/>
        <v>166.89736340252438</v>
      </c>
    </row>
    <row r="47" spans="1:126" ht="15.75">
      <c r="A47" s="17"/>
      <c r="B47" s="18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4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6"/>
      <c r="AL47" s="40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40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6"/>
      <c r="BU47" s="16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4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</row>
    <row r="48" spans="1:126" ht="15.75">
      <c r="A48" s="111" t="s">
        <v>165</v>
      </c>
      <c r="B48" s="22" t="s">
        <v>52</v>
      </c>
      <c r="C48" s="14">
        <f>'[1]PRE 1'!B39</f>
        <v>402</v>
      </c>
      <c r="D48" s="14">
        <f>'[1]PRE 2'!B39</f>
        <v>955</v>
      </c>
      <c r="E48" s="14">
        <f>'[1]PRE 3'!B39</f>
        <v>66</v>
      </c>
      <c r="F48" s="14">
        <f>'[1]PRE 4'!B39</f>
        <v>646</v>
      </c>
      <c r="G48" s="14">
        <f>'[1]PRE 5'!B39</f>
        <v>706</v>
      </c>
      <c r="H48" s="14">
        <f>'[1]PRE 6'!B39</f>
        <v>804</v>
      </c>
      <c r="I48" s="14">
        <f>'[1]PRE 7'!B39</f>
        <v>1063</v>
      </c>
      <c r="J48" s="14">
        <f>'[1]PRE 8'!B39</f>
        <v>647</v>
      </c>
      <c r="K48" s="14">
        <f>'[1]PRE 9'!B39</f>
        <v>1178</v>
      </c>
      <c r="L48" s="14">
        <f>'[1]PRE 10'!B39</f>
        <v>1084</v>
      </c>
      <c r="M48" s="14">
        <f>AVERAGE(J48:L48)</f>
        <v>969.66666666666663</v>
      </c>
      <c r="N48" s="14"/>
      <c r="O48" s="14">
        <f>'[1]POST 1'!B39</f>
        <v>796</v>
      </c>
      <c r="P48" s="14">
        <f>'[1]POST 2'!B39</f>
        <v>615</v>
      </c>
      <c r="Q48" s="14">
        <f>'[1]POST 3'!B39</f>
        <v>1207</v>
      </c>
      <c r="R48" s="14">
        <f>'[1]POST 4'!B39</f>
        <v>1335</v>
      </c>
      <c r="S48" s="14">
        <f>'[1]POST 5'!B39</f>
        <v>1014</v>
      </c>
      <c r="T48" s="4"/>
      <c r="U48" s="15">
        <v>6.369426751592357</v>
      </c>
      <c r="V48" s="15">
        <v>5.7692307692308056</v>
      </c>
      <c r="W48" s="15">
        <v>9.8101265822784622</v>
      </c>
      <c r="X48" s="15">
        <v>8.0128205128205128</v>
      </c>
      <c r="Y48" s="15">
        <v>8.2539682539682353</v>
      </c>
      <c r="Z48" s="15">
        <v>19.749216300940475</v>
      </c>
      <c r="AA48" s="15">
        <v>7.4074074074073373</v>
      </c>
      <c r="AB48" s="15">
        <v>8.9506172839506348</v>
      </c>
      <c r="AC48" s="15">
        <v>7.9510703363915063</v>
      </c>
      <c r="AD48" s="15">
        <v>7.0121951219512537</v>
      </c>
      <c r="AE48" s="15">
        <f>AVERAGE(AB48:AD48)</f>
        <v>7.9712942474311319</v>
      </c>
      <c r="AF48" s="15">
        <v>6.9696969696970035</v>
      </c>
      <c r="AG48" s="15">
        <v>9.1463414634146343</v>
      </c>
      <c r="AH48" s="15">
        <v>7.3619631901840661</v>
      </c>
      <c r="AI48" s="15">
        <v>8.8685015290520042</v>
      </c>
      <c r="AJ48" s="15">
        <v>7.2727272727272894</v>
      </c>
      <c r="AK48" s="16">
        <f>AVERAGE(AF48:AJ48)</f>
        <v>7.9238460850149988</v>
      </c>
      <c r="AL48" s="40"/>
      <c r="AM48" s="15">
        <v>3.5031847133757781</v>
      </c>
      <c r="AN48" s="15">
        <v>8.3333333333333144</v>
      </c>
      <c r="AO48" s="15">
        <v>9.1772151898734364</v>
      </c>
      <c r="AP48" s="15">
        <v>8.0128205128205128</v>
      </c>
      <c r="AQ48" s="15">
        <v>8.5714285714286262</v>
      </c>
      <c r="AR48" s="15">
        <v>16.300940438871436</v>
      </c>
      <c r="AS48" s="15">
        <v>10.185185185185221</v>
      </c>
      <c r="AT48" s="15">
        <v>12.962962962962971</v>
      </c>
      <c r="AU48" s="15">
        <v>10.703363914373089</v>
      </c>
      <c r="AV48" s="15">
        <v>10.975609756097542</v>
      </c>
      <c r="AW48" s="15">
        <f>AVERAGE(AT48:AV48)</f>
        <v>11.547312211144535</v>
      </c>
      <c r="AX48" s="15">
        <v>6.9696969696970035</v>
      </c>
      <c r="AY48" s="15">
        <v>8.8414634146341626</v>
      </c>
      <c r="AZ48" s="15">
        <v>7.0552147239263281</v>
      </c>
      <c r="BA48" s="15">
        <v>8.2568807339450068</v>
      </c>
      <c r="BB48" s="15">
        <v>11.515151515151549</v>
      </c>
      <c r="BC48" s="15">
        <f>AVERAGE(AX48:BB48)</f>
        <v>8.5276814714708102</v>
      </c>
      <c r="BD48" s="40"/>
      <c r="BE48" s="15">
        <f t="shared" ref="BE48:BT48" si="417">SUM(U48,AM48)</f>
        <v>9.8726114649681342</v>
      </c>
      <c r="BF48" s="15">
        <f t="shared" si="417"/>
        <v>14.10256410256412</v>
      </c>
      <c r="BG48" s="15">
        <f t="shared" si="417"/>
        <v>18.9873417721519</v>
      </c>
      <c r="BH48" s="15">
        <f t="shared" si="417"/>
        <v>16.025641025641026</v>
      </c>
      <c r="BI48" s="15">
        <f t="shared" si="417"/>
        <v>16.825396825396862</v>
      </c>
      <c r="BJ48" s="15">
        <f t="shared" si="417"/>
        <v>36.050156739811911</v>
      </c>
      <c r="BK48" s="15">
        <f t="shared" si="417"/>
        <v>17.59259259259256</v>
      </c>
      <c r="BL48" s="15">
        <f t="shared" si="417"/>
        <v>21.913580246913604</v>
      </c>
      <c r="BM48" s="15">
        <f t="shared" si="417"/>
        <v>18.654434250764595</v>
      </c>
      <c r="BN48" s="15">
        <f t="shared" si="417"/>
        <v>17.987804878048795</v>
      </c>
      <c r="BO48" s="15">
        <f t="shared" si="417"/>
        <v>19.518606458575668</v>
      </c>
      <c r="BP48" s="15">
        <f t="shared" si="417"/>
        <v>13.939393939394007</v>
      </c>
      <c r="BQ48" s="15">
        <f t="shared" si="417"/>
        <v>17.987804878048799</v>
      </c>
      <c r="BR48" s="15">
        <f t="shared" si="417"/>
        <v>14.417177914110393</v>
      </c>
      <c r="BS48" s="15">
        <f t="shared" si="417"/>
        <v>17.125382262997011</v>
      </c>
      <c r="BT48" s="15">
        <f t="shared" si="417"/>
        <v>18.787878787878839</v>
      </c>
      <c r="BU48" s="16"/>
      <c r="BV48" s="15">
        <f t="shared" si="15"/>
        <v>0.64516129032258185</v>
      </c>
      <c r="BW48" s="15">
        <f t="shared" si="192"/>
        <v>0.40909090909091117</v>
      </c>
      <c r="BX48" s="15">
        <f t="shared" si="193"/>
        <v>0.51666666666666561</v>
      </c>
      <c r="BY48" s="15">
        <f t="shared" si="194"/>
        <v>0.5</v>
      </c>
      <c r="BZ48" s="15">
        <f t="shared" si="195"/>
        <v>0.49056603773584689</v>
      </c>
      <c r="CA48" s="15">
        <f t="shared" si="196"/>
        <v>0.5478260869565228</v>
      </c>
      <c r="CB48" s="15">
        <f t="shared" si="197"/>
        <v>0.42105263157894418</v>
      </c>
      <c r="CC48" s="15">
        <f t="shared" si="198"/>
        <v>0.40845070422535246</v>
      </c>
      <c r="CD48" s="15">
        <f t="shared" si="199"/>
        <v>0.42622950819672345</v>
      </c>
      <c r="CE48" s="15">
        <f t="shared" si="200"/>
        <v>0.38983050847457784</v>
      </c>
      <c r="CF48" s="15">
        <f>AVERAGE(CC48:CE48)</f>
        <v>0.40817024029888455</v>
      </c>
      <c r="CG48" s="15"/>
      <c r="CH48" s="15">
        <f t="shared" si="201"/>
        <v>0.5</v>
      </c>
      <c r="CI48" s="15">
        <f t="shared" si="202"/>
        <v>0.50847457627118597</v>
      </c>
      <c r="CJ48" s="15">
        <f t="shared" si="203"/>
        <v>0.51063829787234294</v>
      </c>
      <c r="CK48" s="15">
        <f t="shared" si="204"/>
        <v>0.51785714285714168</v>
      </c>
      <c r="CL48" s="15">
        <f t="shared" si="205"/>
        <v>0.38709677419354821</v>
      </c>
      <c r="CM48" s="4"/>
    </row>
    <row r="49" spans="1:127" ht="15.75">
      <c r="A49" s="110"/>
      <c r="B49" s="22" t="s">
        <v>53</v>
      </c>
      <c r="C49" s="14">
        <f>'[1]PRE 1'!B40</f>
        <v>263</v>
      </c>
      <c r="D49" s="14">
        <f>'[1]PRE 2'!B40</f>
        <v>812</v>
      </c>
      <c r="E49" s="14">
        <f>'[1]PRE 3'!B40</f>
        <v>706</v>
      </c>
      <c r="F49" s="14">
        <f>'[1]PRE 4'!B40</f>
        <v>808</v>
      </c>
      <c r="G49" s="14">
        <f>'[1]PRE 5'!B40</f>
        <v>1067</v>
      </c>
      <c r="H49" s="14">
        <f>'[1]PRE 6'!B40</f>
        <v>1139</v>
      </c>
      <c r="I49" s="14">
        <f>'[1]PRE 7'!B40</f>
        <v>964</v>
      </c>
      <c r="J49" s="14">
        <f>'[1]PRE 8'!B40</f>
        <v>637</v>
      </c>
      <c r="K49" s="14">
        <f>'[1]PRE 9'!B40</f>
        <v>1348</v>
      </c>
      <c r="L49" s="14">
        <f>'[1]PRE 10'!B40</f>
        <v>1213</v>
      </c>
      <c r="M49" s="14">
        <f t="shared" ref="M49:M55" si="418">AVERAGE(J49:L49)</f>
        <v>1066</v>
      </c>
      <c r="N49" s="14"/>
      <c r="O49" s="14">
        <f>'[1]POST 1'!B40</f>
        <v>882</v>
      </c>
      <c r="P49" s="14">
        <f>'[1]POST 2'!B40</f>
        <v>1308</v>
      </c>
      <c r="Q49" s="14">
        <f>'[1]POST 3'!B40</f>
        <v>950</v>
      </c>
      <c r="R49" s="14">
        <f>'[1]POST 4'!B40</f>
        <v>1499</v>
      </c>
      <c r="S49" s="14">
        <f>'[1]POST 5'!B40</f>
        <v>1445</v>
      </c>
      <c r="T49" s="4"/>
      <c r="U49" s="15">
        <v>6.5517241379310542</v>
      </c>
      <c r="V49" s="15">
        <v>6.1302681992336945</v>
      </c>
      <c r="W49" s="15">
        <v>9.1954022988505955</v>
      </c>
      <c r="X49" s="15">
        <v>7.4218750000000222</v>
      </c>
      <c r="Y49" s="15">
        <v>10.116731517509706</v>
      </c>
      <c r="Z49" s="15">
        <v>10.769230769230813</v>
      </c>
      <c r="AA49" s="15">
        <v>7.6045627376425848</v>
      </c>
      <c r="AB49" s="15">
        <v>13.899613899613877</v>
      </c>
      <c r="AC49" s="15">
        <v>10.236220472440923</v>
      </c>
      <c r="AD49" s="15">
        <v>6.6420664206641433</v>
      </c>
      <c r="AE49" s="15">
        <f t="shared" ref="AE49:AE55" si="419">AVERAGE(AB49:AD49)</f>
        <v>10.259300264239648</v>
      </c>
      <c r="AF49" s="15">
        <v>6.8840579710144096</v>
      </c>
      <c r="AG49" s="15">
        <v>10.70110701107013</v>
      </c>
      <c r="AH49" s="15">
        <v>6.6176470588235707</v>
      </c>
      <c r="AI49" s="15">
        <v>5.1851851851852055</v>
      </c>
      <c r="AJ49" s="15">
        <v>6.2271062271061846</v>
      </c>
      <c r="AK49" s="16">
        <f t="shared" ref="AK49:AK55" si="420">AVERAGE(AF49:AJ49)</f>
        <v>7.1230206906399003</v>
      </c>
      <c r="AL49" s="40"/>
      <c r="AM49" s="15">
        <v>6.8965517241379315</v>
      </c>
      <c r="AN49" s="15">
        <v>6.5134099616858885</v>
      </c>
      <c r="AO49" s="15">
        <v>10.344827586206961</v>
      </c>
      <c r="AP49" s="15">
        <v>10.546874999999956</v>
      </c>
      <c r="AQ49" s="15">
        <v>8.949416342412496</v>
      </c>
      <c r="AR49" s="15">
        <v>8.846153846153781</v>
      </c>
      <c r="AS49" s="15">
        <v>9.1254752851711238</v>
      </c>
      <c r="AT49" s="15">
        <v>10.038610038610017</v>
      </c>
      <c r="AU49" s="15">
        <v>14.17322834645667</v>
      </c>
      <c r="AV49" s="15">
        <v>5.5350553505535052</v>
      </c>
      <c r="AW49" s="15">
        <f t="shared" ref="AW49:AW55" si="421">AVERAGE(AT49:AV49)</f>
        <v>9.9156312452067308</v>
      </c>
      <c r="AX49" s="15">
        <v>7.2463768115942022</v>
      </c>
      <c r="AY49" s="15">
        <v>7.3800738007380069</v>
      </c>
      <c r="AZ49" s="15">
        <v>11.029411764705882</v>
      </c>
      <c r="BA49" s="15">
        <v>72.222222222222214</v>
      </c>
      <c r="BB49" s="15">
        <v>5.86080586080584</v>
      </c>
      <c r="BC49" s="15">
        <f t="shared" ref="BC49:BC55" si="422">AVERAGE(AX49:BB49)</f>
        <v>20.747778092013228</v>
      </c>
      <c r="BD49" s="40"/>
      <c r="BE49" s="15">
        <f t="shared" ref="BE49:BE55" si="423">SUM(U49,AM49)</f>
        <v>13.448275862068986</v>
      </c>
      <c r="BF49" s="15">
        <f t="shared" ref="BF49:BT55" si="424">SUM(V49,AN49)</f>
        <v>12.643678160919583</v>
      </c>
      <c r="BG49" s="15">
        <f t="shared" si="424"/>
        <v>19.540229885057556</v>
      </c>
      <c r="BH49" s="15">
        <f t="shared" si="424"/>
        <v>17.968749999999979</v>
      </c>
      <c r="BI49" s="15">
        <f t="shared" si="424"/>
        <v>19.066147859922204</v>
      </c>
      <c r="BJ49" s="15">
        <f t="shared" si="424"/>
        <v>19.615384615384592</v>
      </c>
      <c r="BK49" s="15">
        <f t="shared" si="424"/>
        <v>16.730038022813709</v>
      </c>
      <c r="BL49" s="15">
        <f t="shared" si="424"/>
        <v>23.938223938223892</v>
      </c>
      <c r="BM49" s="15">
        <f t="shared" si="424"/>
        <v>24.409448818897594</v>
      </c>
      <c r="BN49" s="15">
        <f t="shared" si="424"/>
        <v>12.177121771217649</v>
      </c>
      <c r="BO49" s="15">
        <f t="shared" si="424"/>
        <v>20.174931509446381</v>
      </c>
      <c r="BP49" s="15">
        <f t="shared" si="424"/>
        <v>14.130434782608612</v>
      </c>
      <c r="BQ49" s="15">
        <f t="shared" si="424"/>
        <v>18.081180811808139</v>
      </c>
      <c r="BR49" s="15">
        <f t="shared" si="424"/>
        <v>17.647058823529452</v>
      </c>
      <c r="BS49" s="15">
        <f t="shared" si="424"/>
        <v>77.407407407407419</v>
      </c>
      <c r="BT49" s="15">
        <f t="shared" si="424"/>
        <v>12.087912087912024</v>
      </c>
      <c r="BU49" s="16"/>
      <c r="BV49" s="15">
        <f t="shared" si="15"/>
        <v>0.48717948717948789</v>
      </c>
      <c r="BW49" s="15">
        <f t="shared" si="192"/>
        <v>0.48484848484848148</v>
      </c>
      <c r="BX49" s="15">
        <f t="shared" si="193"/>
        <v>0.47058823529411664</v>
      </c>
      <c r="BY49" s="15">
        <f t="shared" si="194"/>
        <v>0.41304347826087129</v>
      </c>
      <c r="BZ49" s="15">
        <f t="shared" si="195"/>
        <v>0.53061224489795733</v>
      </c>
      <c r="CA49" s="15">
        <f t="shared" si="196"/>
        <v>0.54901960784314008</v>
      </c>
      <c r="CB49" s="15">
        <f t="shared" si="197"/>
        <v>0.45454545454545392</v>
      </c>
      <c r="CC49" s="15">
        <f t="shared" si="198"/>
        <v>0.58064516129032273</v>
      </c>
      <c r="CD49" s="15">
        <f t="shared" si="199"/>
        <v>0.41935483870967727</v>
      </c>
      <c r="CE49" s="15">
        <f t="shared" si="200"/>
        <v>0.54545454545454308</v>
      </c>
      <c r="CF49" s="15">
        <f t="shared" ref="CF49:CF55" si="425">AVERAGE(CC49:CE49)</f>
        <v>0.51515151515151436</v>
      </c>
      <c r="CG49" s="15"/>
      <c r="CH49" s="15">
        <f t="shared" si="201"/>
        <v>0.48717948717948417</v>
      </c>
      <c r="CI49" s="15">
        <f t="shared" si="202"/>
        <v>0.59183673469387799</v>
      </c>
      <c r="CJ49" s="15">
        <f t="shared" si="203"/>
        <v>0.3750000000000015</v>
      </c>
      <c r="CK49" s="15">
        <f t="shared" si="204"/>
        <v>6.6985645933014606E-2</v>
      </c>
      <c r="CL49" s="15">
        <f t="shared" si="205"/>
        <v>0.51515151515151436</v>
      </c>
      <c r="CM49" s="4"/>
    </row>
    <row r="50" spans="1:127" ht="15.75">
      <c r="A50" s="110"/>
      <c r="B50" s="22" t="s">
        <v>54</v>
      </c>
      <c r="C50" s="14">
        <f>'[1]PRE 1'!B41</f>
        <v>541</v>
      </c>
      <c r="D50" s="14">
        <f>'[1]PRE 2'!B41</f>
        <v>976</v>
      </c>
      <c r="E50" s="14">
        <f>'[1]PRE 3'!B41</f>
        <v>1115</v>
      </c>
      <c r="F50" s="14">
        <f>'[1]PRE 4'!B41</f>
        <v>1237</v>
      </c>
      <c r="G50" s="14">
        <f>'[1]PRE 5'!B41</f>
        <v>1149</v>
      </c>
      <c r="H50" s="14">
        <f>'[1]PRE 6'!B41</f>
        <v>1165</v>
      </c>
      <c r="I50" s="14">
        <f>'[1]PRE 7'!B41</f>
        <v>1059</v>
      </c>
      <c r="J50" s="14">
        <f>'[1]PRE 8'!B41</f>
        <v>762</v>
      </c>
      <c r="K50" s="14">
        <f>'[1]PRE 9'!B41</f>
        <v>985</v>
      </c>
      <c r="L50" s="14">
        <f>'[1]PRE 10'!B41</f>
        <v>1111</v>
      </c>
      <c r="M50" s="14">
        <f t="shared" si="418"/>
        <v>952.66666666666663</v>
      </c>
      <c r="N50" s="14"/>
      <c r="O50" s="14">
        <f>'[1]POST 1'!B41</f>
        <v>758</v>
      </c>
      <c r="P50" s="14">
        <f>'[1]POST 2'!B41</f>
        <v>1069</v>
      </c>
      <c r="Q50" s="14">
        <f>'[1]POST 3'!B41</f>
        <v>893</v>
      </c>
      <c r="R50" s="14">
        <f>'[1]POST 4'!B41</f>
        <v>1166</v>
      </c>
      <c r="S50" s="14">
        <f>'[1]POST 5'!B41</f>
        <v>1474</v>
      </c>
      <c r="T50" s="4"/>
      <c r="U50" s="15">
        <v>10.937500000000044</v>
      </c>
      <c r="V50" s="15">
        <v>11.199999999999932</v>
      </c>
      <c r="W50" s="15">
        <v>18</v>
      </c>
      <c r="X50" s="15">
        <v>16.334661354581652</v>
      </c>
      <c r="Y50" s="15">
        <v>12.403100775193755</v>
      </c>
      <c r="Z50" s="15">
        <v>12.403100775193755</v>
      </c>
      <c r="AA50" s="15">
        <v>9.3023255813953707</v>
      </c>
      <c r="AB50" s="15">
        <v>25.096525096525095</v>
      </c>
      <c r="AC50" s="15">
        <v>12.692307692307736</v>
      </c>
      <c r="AD50" s="15">
        <v>15.985130111524205</v>
      </c>
      <c r="AE50" s="15">
        <f t="shared" si="419"/>
        <v>17.924654300119013</v>
      </c>
      <c r="AF50" s="15">
        <v>11.851851851851913</v>
      </c>
      <c r="AG50" s="15">
        <v>11.940298507462749</v>
      </c>
      <c r="AH50" s="15">
        <v>12.260536398467497</v>
      </c>
      <c r="AI50" s="15">
        <v>178.03030303030297</v>
      </c>
      <c r="AJ50" s="15">
        <v>12.030075187969988</v>
      </c>
      <c r="AK50" s="16">
        <f t="shared" si="420"/>
        <v>45.222612995211023</v>
      </c>
      <c r="AL50" s="40"/>
      <c r="AM50" s="15">
        <v>14.843750000000044</v>
      </c>
      <c r="AN50" s="15">
        <v>11.600000000000023</v>
      </c>
      <c r="AO50" s="15">
        <v>11.600000000000023</v>
      </c>
      <c r="AP50" s="15">
        <v>15.936254980079681</v>
      </c>
      <c r="AQ50" s="15">
        <v>12.790697674418649</v>
      </c>
      <c r="AR50" s="15">
        <v>12.403100775193755</v>
      </c>
      <c r="AS50" s="15">
        <v>15.503875968992247</v>
      </c>
      <c r="AT50" s="15">
        <v>18.918918918918941</v>
      </c>
      <c r="AU50" s="15">
        <v>23.076923076923077</v>
      </c>
      <c r="AV50" s="15">
        <v>6.319702602230441</v>
      </c>
      <c r="AW50" s="15">
        <f t="shared" si="421"/>
        <v>16.105181532690818</v>
      </c>
      <c r="AX50" s="15">
        <v>8.8888888888889088</v>
      </c>
      <c r="AY50" s="15">
        <v>7.8358208955223665</v>
      </c>
      <c r="AZ50" s="15">
        <v>11.494252873563218</v>
      </c>
      <c r="BA50" s="15">
        <v>15.909090909090972</v>
      </c>
      <c r="BB50" s="15">
        <v>11.654135338345842</v>
      </c>
      <c r="BC50" s="15">
        <f t="shared" si="422"/>
        <v>11.156437781082261</v>
      </c>
      <c r="BD50" s="40"/>
      <c r="BE50" s="15">
        <f t="shared" si="423"/>
        <v>25.781250000000089</v>
      </c>
      <c r="BF50" s="15">
        <f t="shared" si="424"/>
        <v>22.799999999999955</v>
      </c>
      <c r="BG50" s="15">
        <f t="shared" si="424"/>
        <v>29.600000000000023</v>
      </c>
      <c r="BH50" s="15">
        <f t="shared" si="424"/>
        <v>32.270916334661337</v>
      </c>
      <c r="BI50" s="15">
        <f t="shared" si="424"/>
        <v>25.193798449612402</v>
      </c>
      <c r="BJ50" s="15">
        <f t="shared" si="424"/>
        <v>24.80620155038751</v>
      </c>
      <c r="BK50" s="15">
        <f t="shared" si="424"/>
        <v>24.80620155038762</v>
      </c>
      <c r="BL50" s="15">
        <f t="shared" si="424"/>
        <v>44.015444015444032</v>
      </c>
      <c r="BM50" s="15">
        <f t="shared" si="424"/>
        <v>35.769230769230816</v>
      </c>
      <c r="BN50" s="15">
        <f t="shared" si="424"/>
        <v>22.304832713754646</v>
      </c>
      <c r="BO50" s="15">
        <f t="shared" si="424"/>
        <v>34.02983583280983</v>
      </c>
      <c r="BP50" s="15">
        <f t="shared" si="424"/>
        <v>20.740740740740822</v>
      </c>
      <c r="BQ50" s="15">
        <f t="shared" si="424"/>
        <v>19.776119402985117</v>
      </c>
      <c r="BR50" s="15">
        <f t="shared" si="424"/>
        <v>23.754789272030713</v>
      </c>
      <c r="BS50" s="15">
        <f t="shared" si="424"/>
        <v>193.93939393939394</v>
      </c>
      <c r="BT50" s="15">
        <f t="shared" si="424"/>
        <v>23.68421052631583</v>
      </c>
      <c r="BU50" s="16"/>
      <c r="BV50" s="15">
        <f t="shared" si="15"/>
        <v>0.42424242424242448</v>
      </c>
      <c r="BW50" s="15">
        <f t="shared" si="192"/>
        <v>0.49122807017543657</v>
      </c>
      <c r="BX50" s="15">
        <f t="shared" si="193"/>
        <v>0.60810810810810767</v>
      </c>
      <c r="BY50" s="15">
        <f t="shared" si="194"/>
        <v>0.50617283950617242</v>
      </c>
      <c r="BZ50" s="15">
        <f t="shared" si="195"/>
        <v>0.49230769230769061</v>
      </c>
      <c r="CA50" s="15">
        <f t="shared" si="196"/>
        <v>0.5</v>
      </c>
      <c r="CB50" s="15">
        <f t="shared" si="197"/>
        <v>0.37500000000000056</v>
      </c>
      <c r="CC50" s="15">
        <f t="shared" si="198"/>
        <v>0.570175438596491</v>
      </c>
      <c r="CD50" s="15">
        <f t="shared" si="199"/>
        <v>0.35483870967742009</v>
      </c>
      <c r="CE50" s="15">
        <f t="shared" si="200"/>
        <v>0.71666666666666856</v>
      </c>
      <c r="CF50" s="15">
        <f t="shared" si="425"/>
        <v>0.54722693831352653</v>
      </c>
      <c r="CG50" s="15"/>
      <c r="CH50" s="15">
        <f t="shared" si="201"/>
        <v>0.57142857142857217</v>
      </c>
      <c r="CI50" s="15">
        <f t="shared" si="202"/>
        <v>0.60377358490566224</v>
      </c>
      <c r="CJ50" s="15">
        <f t="shared" si="203"/>
        <v>0.51612903225806583</v>
      </c>
      <c r="CK50" s="15">
        <f t="shared" si="204"/>
        <v>0.91796874999999967</v>
      </c>
      <c r="CL50" s="15">
        <f t="shared" si="205"/>
        <v>0.50793650793650968</v>
      </c>
      <c r="CM50" s="4"/>
    </row>
    <row r="51" spans="1:127" ht="15.75">
      <c r="A51" s="110"/>
      <c r="B51" s="22" t="s">
        <v>55</v>
      </c>
      <c r="C51" s="14">
        <f>'[1]PRE 1'!B42</f>
        <v>225</v>
      </c>
      <c r="D51" s="14">
        <f>'[1]PRE 2'!B42</f>
        <v>1012</v>
      </c>
      <c r="E51" s="14">
        <f>'[1]PRE 3'!B42</f>
        <v>1255</v>
      </c>
      <c r="F51" s="14">
        <f>'[1]PRE 4'!B42</f>
        <v>250</v>
      </c>
      <c r="G51" s="14">
        <f>'[1]PRE 5'!B42</f>
        <v>1007</v>
      </c>
      <c r="H51" s="14">
        <f>'[1]PRE 6'!B42</f>
        <v>809</v>
      </c>
      <c r="I51" s="14">
        <f>'[1]PRE 7'!B42</f>
        <v>594</v>
      </c>
      <c r="J51" s="14">
        <f>'[1]PRE 8'!B42</f>
        <v>974</v>
      </c>
      <c r="K51" s="14">
        <f>'[1]PRE 9'!B42</f>
        <v>1393</v>
      </c>
      <c r="L51" s="14">
        <f>'[1]PRE 10'!B42</f>
        <v>745</v>
      </c>
      <c r="M51" s="14">
        <f t="shared" si="418"/>
        <v>1037.3333333333333</v>
      </c>
      <c r="N51" s="14"/>
      <c r="O51" s="14">
        <f>'[1]POST 1'!B42</f>
        <v>348</v>
      </c>
      <c r="P51" s="14">
        <f>'[1]POST 2'!B42</f>
        <v>433</v>
      </c>
      <c r="Q51" s="14">
        <f>'[1]POST 3'!B42</f>
        <v>637</v>
      </c>
      <c r="R51" s="14">
        <f>'[1]POST 4'!B42</f>
        <v>582</v>
      </c>
      <c r="S51" s="14">
        <f>'[1]POST 5'!B42</f>
        <v>680</v>
      </c>
      <c r="T51" s="4"/>
      <c r="U51" s="15">
        <v>10.687022900763402</v>
      </c>
      <c r="V51" s="15">
        <v>8.9843749999999893</v>
      </c>
      <c r="W51" s="15">
        <v>11.969111969111946</v>
      </c>
      <c r="X51" s="15">
        <v>8.1712062256809119</v>
      </c>
      <c r="Y51" s="15">
        <v>16.226415094339664</v>
      </c>
      <c r="Z51" s="15">
        <v>6.9498069498068835</v>
      </c>
      <c r="AA51" s="15">
        <v>13.95348837209311</v>
      </c>
      <c r="AB51" s="15">
        <v>76.171875</v>
      </c>
      <c r="AC51" s="15">
        <v>184.26966292134827</v>
      </c>
      <c r="AD51" s="15">
        <v>171.42857142857142</v>
      </c>
      <c r="AE51" s="15">
        <f t="shared" si="419"/>
        <v>143.95670311663991</v>
      </c>
      <c r="AF51" s="15">
        <v>10.29411764705876</v>
      </c>
      <c r="AG51" s="15">
        <v>7.0370370370370576</v>
      </c>
      <c r="AH51" s="15">
        <v>11.524163568773213</v>
      </c>
      <c r="AI51" s="15">
        <v>9.5940959409594395</v>
      </c>
      <c r="AJ51" s="15">
        <v>8.1180811808118172</v>
      </c>
      <c r="AK51" s="16">
        <f t="shared" si="420"/>
        <v>9.3134990749280568</v>
      </c>
      <c r="AL51" s="40"/>
      <c r="AM51" s="15">
        <v>154.58015267175571</v>
      </c>
      <c r="AN51" s="15">
        <v>12.890625000000044</v>
      </c>
      <c r="AO51" s="15">
        <v>8.1081081081080857</v>
      </c>
      <c r="AP51" s="15">
        <v>16.342412451361934</v>
      </c>
      <c r="AQ51" s="15">
        <v>9.4339622641509422</v>
      </c>
      <c r="AR51" s="15">
        <v>11.583011583011583</v>
      </c>
      <c r="AS51" s="15">
        <v>7.7519379844961236</v>
      </c>
      <c r="AT51" s="15">
        <v>17.578125</v>
      </c>
      <c r="AU51" s="15">
        <v>10.112359550561861</v>
      </c>
      <c r="AV51" s="15">
        <v>19.413919413919455</v>
      </c>
      <c r="AW51" s="15">
        <f t="shared" si="421"/>
        <v>15.70146798816044</v>
      </c>
      <c r="AX51" s="15">
        <v>10.294117647058865</v>
      </c>
      <c r="AY51" s="15">
        <v>12.222222222222157</v>
      </c>
      <c r="AZ51" s="15">
        <v>168.40148698884755</v>
      </c>
      <c r="BA51" s="15">
        <v>12.177121771217752</v>
      </c>
      <c r="BB51" s="15">
        <v>169.37269372693729</v>
      </c>
      <c r="BC51" s="15">
        <f t="shared" si="422"/>
        <v>74.493528471256724</v>
      </c>
      <c r="BD51" s="40"/>
      <c r="BE51" s="15">
        <f t="shared" si="423"/>
        <v>165.26717557251911</v>
      </c>
      <c r="BF51" s="15">
        <f t="shared" si="424"/>
        <v>21.875000000000036</v>
      </c>
      <c r="BG51" s="15">
        <f t="shared" si="424"/>
        <v>20.077220077220034</v>
      </c>
      <c r="BH51" s="15">
        <f t="shared" si="424"/>
        <v>24.513618677042846</v>
      </c>
      <c r="BI51" s="15">
        <f t="shared" si="424"/>
        <v>25.660377358490607</v>
      </c>
      <c r="BJ51" s="15">
        <f t="shared" si="424"/>
        <v>18.532818532818467</v>
      </c>
      <c r="BK51" s="15">
        <f t="shared" si="424"/>
        <v>21.705426356589236</v>
      </c>
      <c r="BL51" s="15">
        <f t="shared" si="424"/>
        <v>93.75</v>
      </c>
      <c r="BM51" s="15">
        <f t="shared" si="424"/>
        <v>194.38202247191012</v>
      </c>
      <c r="BN51" s="15">
        <f t="shared" si="424"/>
        <v>190.84249084249086</v>
      </c>
      <c r="BO51" s="15">
        <f t="shared" si="424"/>
        <v>159.65817110480035</v>
      </c>
      <c r="BP51" s="15">
        <f t="shared" si="424"/>
        <v>20.588235294117624</v>
      </c>
      <c r="BQ51" s="15">
        <f t="shared" si="424"/>
        <v>19.259259259259217</v>
      </c>
      <c r="BR51" s="15">
        <f t="shared" si="424"/>
        <v>179.92565055762077</v>
      </c>
      <c r="BS51" s="15">
        <f t="shared" si="424"/>
        <v>21.77121771217719</v>
      </c>
      <c r="BT51" s="15">
        <f t="shared" si="424"/>
        <v>177.49077490774911</v>
      </c>
      <c r="BU51" s="16"/>
      <c r="BV51" s="15">
        <f t="shared" si="15"/>
        <v>6.4665127020785473E-2</v>
      </c>
      <c r="BW51" s="15">
        <f t="shared" si="192"/>
        <v>0.41071428571428453</v>
      </c>
      <c r="BX51" s="15">
        <f t="shared" si="193"/>
        <v>0.59615384615384626</v>
      </c>
      <c r="BY51" s="15">
        <f t="shared" si="194"/>
        <v>0.33333333333333182</v>
      </c>
      <c r="BZ51" s="15">
        <f t="shared" si="195"/>
        <v>0.63235294117647123</v>
      </c>
      <c r="CA51" s="15">
        <f t="shared" si="196"/>
        <v>0.37499999999999772</v>
      </c>
      <c r="CB51" s="15">
        <f t="shared" si="197"/>
        <v>0.64285714285714424</v>
      </c>
      <c r="CC51" s="15">
        <f t="shared" si="198"/>
        <v>0.8125</v>
      </c>
      <c r="CD51" s="15">
        <f t="shared" si="199"/>
        <v>0.94797687861271651</v>
      </c>
      <c r="CE51" s="15">
        <f t="shared" si="200"/>
        <v>0.89827255278310925</v>
      </c>
      <c r="CF51" s="15">
        <f t="shared" si="425"/>
        <v>0.88624981046527529</v>
      </c>
      <c r="CG51" s="15"/>
      <c r="CH51" s="15">
        <f t="shared" si="201"/>
        <v>0.4999999999999975</v>
      </c>
      <c r="CI51" s="15">
        <f t="shared" si="202"/>
        <v>0.36538461538461725</v>
      </c>
      <c r="CJ51" s="15">
        <f t="shared" si="203"/>
        <v>6.4049586776859402E-2</v>
      </c>
      <c r="CK51" s="15">
        <f t="shared" si="204"/>
        <v>0.44067796610169491</v>
      </c>
      <c r="CL51" s="15">
        <f t="shared" si="205"/>
        <v>4.5738045738045782E-2</v>
      </c>
      <c r="CM51" s="4"/>
    </row>
    <row r="52" spans="1:127" ht="15.75">
      <c r="A52" s="110"/>
      <c r="B52" s="22" t="s">
        <v>56</v>
      </c>
      <c r="C52" s="14">
        <f>'[1]PRE 1'!B43</f>
        <v>174</v>
      </c>
      <c r="D52" s="14">
        <f>'[1]PRE 2'!B43</f>
        <v>568</v>
      </c>
      <c r="E52" s="14">
        <f>'[1]PRE 3'!B43</f>
        <v>1300</v>
      </c>
      <c r="F52" s="14">
        <f>'[1]PRE 4'!B43</f>
        <v>1332</v>
      </c>
      <c r="G52" s="14">
        <f>'[1]PRE 5'!B43</f>
        <v>1572</v>
      </c>
      <c r="H52" s="14">
        <f>'[1]PRE 6'!B43</f>
        <v>1602</v>
      </c>
      <c r="I52" s="14">
        <f>'[1]PRE 7'!B43</f>
        <v>1400</v>
      </c>
      <c r="J52" s="14">
        <f>'[1]PRE 8'!B43</f>
        <v>1179</v>
      </c>
      <c r="K52" s="14">
        <f>'[1]PRE 9'!B43</f>
        <v>1097</v>
      </c>
      <c r="L52" s="14">
        <f>'[1]PRE 10'!B43</f>
        <v>1515</v>
      </c>
      <c r="M52" s="14">
        <f t="shared" si="418"/>
        <v>1263.6666666666667</v>
      </c>
      <c r="N52" s="14"/>
      <c r="O52" s="14">
        <f>'[1]POST 1'!B43</f>
        <v>414</v>
      </c>
      <c r="P52" s="14">
        <f>'[1]POST 2'!B43</f>
        <v>613</v>
      </c>
      <c r="Q52" s="14">
        <f>'[1]POST 3'!B43</f>
        <v>740</v>
      </c>
      <c r="R52" s="14">
        <f>'[1]POST 4'!B43</f>
        <v>1044</v>
      </c>
      <c r="S52" s="14">
        <f>'[1]POST 5'!B43</f>
        <v>1752</v>
      </c>
      <c r="T52" s="4"/>
      <c r="U52" s="15">
        <v>5.3956834532374094</v>
      </c>
      <c r="V52" s="15">
        <v>4.7272727272726645</v>
      </c>
      <c r="W52" s="15">
        <v>6.934306569342982</v>
      </c>
      <c r="X52" s="15">
        <v>6.4056939501778745</v>
      </c>
      <c r="Y52" s="15">
        <v>167.9577464788733</v>
      </c>
      <c r="Z52" s="15">
        <v>3.4722222222222223</v>
      </c>
      <c r="AA52" s="15">
        <v>8.2758620689654396</v>
      </c>
      <c r="AB52" s="15">
        <v>5.4421768707483773</v>
      </c>
      <c r="AC52" s="15">
        <v>5.7823129251701264</v>
      </c>
      <c r="AD52" s="15">
        <v>7.5342465753424275</v>
      </c>
      <c r="AE52" s="15">
        <f t="shared" si="419"/>
        <v>6.2529121237536431</v>
      </c>
      <c r="AF52" s="15">
        <v>5.1020408163265305</v>
      </c>
      <c r="AG52" s="15">
        <v>4.0816326530612823</v>
      </c>
      <c r="AH52" s="15">
        <v>6.8965517241379315</v>
      </c>
      <c r="AI52" s="15">
        <v>6.2068965517241779</v>
      </c>
      <c r="AJ52" s="15">
        <v>5.7823129251700296</v>
      </c>
      <c r="AK52" s="16">
        <f t="shared" si="420"/>
        <v>5.6138869340839905</v>
      </c>
      <c r="AL52" s="40"/>
      <c r="AM52" s="15">
        <v>9.3525179856114899</v>
      </c>
      <c r="AN52" s="15">
        <v>4.3636363636364255</v>
      </c>
      <c r="AO52" s="15">
        <v>8.0291970802920325</v>
      </c>
      <c r="AP52" s="15">
        <v>5.3380782918149459</v>
      </c>
      <c r="AQ52" s="15">
        <v>4.5774647887324349</v>
      </c>
      <c r="AR52" s="15">
        <v>3.4722222222222223</v>
      </c>
      <c r="AS52" s="15">
        <v>8.2758620689654876</v>
      </c>
      <c r="AT52" s="15">
        <v>6.4625850340136255</v>
      </c>
      <c r="AU52" s="15">
        <v>5.4421768707482805</v>
      </c>
      <c r="AV52" s="15">
        <v>97.945205479452042</v>
      </c>
      <c r="AW52" s="15">
        <f t="shared" si="421"/>
        <v>36.616655794737987</v>
      </c>
      <c r="AX52" s="15">
        <v>5.4421768707482805</v>
      </c>
      <c r="AY52" s="15">
        <v>5.1020408163265305</v>
      </c>
      <c r="AZ52" s="15">
        <v>5.8620689655172029</v>
      </c>
      <c r="BA52" s="15">
        <v>7.5862068965516851</v>
      </c>
      <c r="BB52" s="15">
        <v>6.8027210884353746</v>
      </c>
      <c r="BC52" s="15">
        <f t="shared" si="422"/>
        <v>6.1590429275158156</v>
      </c>
      <c r="BD52" s="40"/>
      <c r="BE52" s="15">
        <f t="shared" si="423"/>
        <v>14.748201438848898</v>
      </c>
      <c r="BF52" s="15">
        <f t="shared" si="424"/>
        <v>9.0909090909090899</v>
      </c>
      <c r="BG52" s="15">
        <f t="shared" si="424"/>
        <v>14.963503649635015</v>
      </c>
      <c r="BH52" s="15">
        <f t="shared" si="424"/>
        <v>11.74377224199282</v>
      </c>
      <c r="BI52" s="15">
        <f t="shared" si="424"/>
        <v>172.53521126760575</v>
      </c>
      <c r="BJ52" s="15">
        <f t="shared" si="424"/>
        <v>6.9444444444444446</v>
      </c>
      <c r="BK52" s="15">
        <f t="shared" si="424"/>
        <v>16.551724137930925</v>
      </c>
      <c r="BL52" s="15">
        <f t="shared" si="424"/>
        <v>11.904761904762003</v>
      </c>
      <c r="BM52" s="15">
        <f t="shared" si="424"/>
        <v>11.224489795918407</v>
      </c>
      <c r="BN52" s="15">
        <f t="shared" si="424"/>
        <v>105.47945205479446</v>
      </c>
      <c r="BO52" s="15">
        <f t="shared" si="424"/>
        <v>42.869567918491633</v>
      </c>
      <c r="BP52" s="15">
        <f t="shared" si="424"/>
        <v>10.544217687074811</v>
      </c>
      <c r="BQ52" s="15">
        <f t="shared" si="424"/>
        <v>9.1836734693878128</v>
      </c>
      <c r="BR52" s="15">
        <f t="shared" si="424"/>
        <v>12.758620689655135</v>
      </c>
      <c r="BS52" s="15">
        <f t="shared" si="424"/>
        <v>13.793103448275863</v>
      </c>
      <c r="BT52" s="15">
        <f t="shared" si="424"/>
        <v>12.585034013605405</v>
      </c>
      <c r="BU52" s="16"/>
      <c r="BV52" s="15">
        <f t="shared" si="15"/>
        <v>0.36585365853658586</v>
      </c>
      <c r="BW52" s="15">
        <f t="shared" si="192"/>
        <v>0.51999999999999313</v>
      </c>
      <c r="BX52" s="15">
        <f t="shared" si="193"/>
        <v>0.46341463414633655</v>
      </c>
      <c r="BY52" s="15">
        <f t="shared" si="194"/>
        <v>0.54545454545454308</v>
      </c>
      <c r="BZ52" s="15">
        <f t="shared" si="195"/>
        <v>0.97346938775510183</v>
      </c>
      <c r="CA52" s="15">
        <f t="shared" si="196"/>
        <v>0.5</v>
      </c>
      <c r="CB52" s="15">
        <f t="shared" si="197"/>
        <v>0.49999999999999861</v>
      </c>
      <c r="CC52" s="15">
        <f t="shared" si="198"/>
        <v>0.4571428571428599</v>
      </c>
      <c r="CD52" s="15">
        <f t="shared" si="199"/>
        <v>0.51515151515151858</v>
      </c>
      <c r="CE52" s="15">
        <f t="shared" si="200"/>
        <v>7.1428571428571105E-2</v>
      </c>
      <c r="CF52" s="15">
        <f t="shared" si="425"/>
        <v>0.34790764790764989</v>
      </c>
      <c r="CG52" s="15"/>
      <c r="CH52" s="15">
        <f t="shared" si="201"/>
        <v>0.48387096774193633</v>
      </c>
      <c r="CI52" s="15">
        <f t="shared" si="202"/>
        <v>0.44444444444444797</v>
      </c>
      <c r="CJ52" s="15">
        <f t="shared" si="203"/>
        <v>0.54054054054054212</v>
      </c>
      <c r="CK52" s="15">
        <f t="shared" si="204"/>
        <v>0.45000000000000284</v>
      </c>
      <c r="CL52" s="15">
        <f t="shared" si="205"/>
        <v>0.45945945945945776</v>
      </c>
      <c r="CM52" s="4"/>
    </row>
    <row r="53" spans="1:127" ht="15.75">
      <c r="A53" s="110"/>
      <c r="B53" s="22" t="s">
        <v>57</v>
      </c>
      <c r="C53" s="14">
        <f>'[1]PRE 1'!B44</f>
        <v>204</v>
      </c>
      <c r="D53" s="14">
        <f>'[1]PRE 2'!B44</f>
        <v>908</v>
      </c>
      <c r="E53" s="14">
        <f>'[1]PRE 3'!B44</f>
        <v>429</v>
      </c>
      <c r="F53" s="14">
        <f>'[1]PRE 4'!B44</f>
        <v>1066</v>
      </c>
      <c r="G53" s="14">
        <f>'[1]PRE 5'!B44</f>
        <v>1068</v>
      </c>
      <c r="H53" s="14">
        <f>'[1]PRE 6'!B44</f>
        <v>764</v>
      </c>
      <c r="I53" s="14">
        <f>'[1]PRE 7'!B44</f>
        <v>1009</v>
      </c>
      <c r="J53" s="14">
        <f>'[1]PRE 8'!B44</f>
        <v>600</v>
      </c>
      <c r="K53" s="14">
        <f>'[1]PRE 9'!B44</f>
        <v>641</v>
      </c>
      <c r="L53" s="14">
        <f>'[1]PRE 10'!B44</f>
        <v>794</v>
      </c>
      <c r="M53" s="14">
        <f t="shared" si="418"/>
        <v>678.33333333333337</v>
      </c>
      <c r="N53" s="14"/>
      <c r="O53" s="14">
        <f>'[1]POST 1'!B44</f>
        <v>285</v>
      </c>
      <c r="P53" s="14">
        <f>'[1]POST 2'!B44</f>
        <v>224</v>
      </c>
      <c r="Q53" s="14">
        <f>'[1]POST 3'!B44</f>
        <v>538</v>
      </c>
      <c r="R53" s="14">
        <f>'[1]POST 4'!B44</f>
        <v>128</v>
      </c>
      <c r="S53" s="14">
        <f>'[1]POST 5'!B44</f>
        <v>201</v>
      </c>
      <c r="T53" s="4"/>
      <c r="U53" s="15">
        <v>9.5238095238095024</v>
      </c>
      <c r="V53" s="15">
        <v>13.178294573643432</v>
      </c>
      <c r="W53" s="15">
        <v>10.546875000000066</v>
      </c>
      <c r="X53" s="15">
        <v>12.643678160919475</v>
      </c>
      <c r="Y53" s="15">
        <v>12.260536398467389</v>
      </c>
      <c r="Z53" s="15">
        <v>11.494252873563218</v>
      </c>
      <c r="AA53" s="15">
        <v>10.852713178294618</v>
      </c>
      <c r="AB53" s="15">
        <v>9.3984962406015029</v>
      </c>
      <c r="AC53" s="15">
        <v>11.111111111111024</v>
      </c>
      <c r="AD53" s="15">
        <v>13.55311355311351</v>
      </c>
      <c r="AE53" s="15">
        <f t="shared" si="419"/>
        <v>11.354240301608678</v>
      </c>
      <c r="AF53" s="15">
        <v>10.266159695817446</v>
      </c>
      <c r="AG53" s="15">
        <v>13.090909090909069</v>
      </c>
      <c r="AH53" s="15">
        <v>15.61338289962821</v>
      </c>
      <c r="AI53" s="15">
        <v>11.610486891385852</v>
      </c>
      <c r="AJ53" s="15">
        <v>10.989010989010989</v>
      </c>
      <c r="AK53" s="16">
        <f t="shared" si="420"/>
        <v>12.313989913350312</v>
      </c>
      <c r="AL53" s="40"/>
      <c r="AM53" s="15">
        <v>8.7912087912088115</v>
      </c>
      <c r="AN53" s="15">
        <v>11.627906976744185</v>
      </c>
      <c r="AO53" s="15">
        <v>10.937499999999932</v>
      </c>
      <c r="AP53" s="15">
        <v>11.494252873563218</v>
      </c>
      <c r="AQ53" s="15">
        <v>12.260536398467389</v>
      </c>
      <c r="AR53" s="15">
        <v>11.111111111111132</v>
      </c>
      <c r="AS53" s="15">
        <v>14.341085271317896</v>
      </c>
      <c r="AT53" s="15">
        <v>13.533834586466144</v>
      </c>
      <c r="AU53" s="15">
        <v>13.026819923371669</v>
      </c>
      <c r="AV53" s="15">
        <v>3.6630036630036629</v>
      </c>
      <c r="AW53" s="15">
        <f t="shared" si="421"/>
        <v>10.074552724280492</v>
      </c>
      <c r="AX53" s="15">
        <v>11.406844106463877</v>
      </c>
      <c r="AY53" s="15">
        <v>14.909090909090887</v>
      </c>
      <c r="AZ53" s="15">
        <v>14.498141263940541</v>
      </c>
      <c r="BA53" s="15">
        <v>11.985018726591717</v>
      </c>
      <c r="BB53" s="15">
        <v>11.72161172161168</v>
      </c>
      <c r="BC53" s="15">
        <f t="shared" si="422"/>
        <v>12.904141345539738</v>
      </c>
      <c r="BD53" s="40"/>
      <c r="BE53" s="15">
        <f t="shared" si="423"/>
        <v>18.315018315018314</v>
      </c>
      <c r="BF53" s="15">
        <f t="shared" si="424"/>
        <v>24.80620155038762</v>
      </c>
      <c r="BG53" s="15">
        <f t="shared" si="424"/>
        <v>21.484375</v>
      </c>
      <c r="BH53" s="15">
        <f t="shared" si="424"/>
        <v>24.137931034482691</v>
      </c>
      <c r="BI53" s="15">
        <f t="shared" si="424"/>
        <v>24.521072796934778</v>
      </c>
      <c r="BJ53" s="15">
        <f t="shared" si="424"/>
        <v>22.605363984674348</v>
      </c>
      <c r="BK53" s="15">
        <f t="shared" si="424"/>
        <v>25.193798449612515</v>
      </c>
      <c r="BL53" s="15">
        <f t="shared" si="424"/>
        <v>22.932330827067645</v>
      </c>
      <c r="BM53" s="15">
        <f t="shared" si="424"/>
        <v>24.137931034482691</v>
      </c>
      <c r="BN53" s="15">
        <f t="shared" si="424"/>
        <v>17.216117216117173</v>
      </c>
      <c r="BO53" s="15">
        <f t="shared" si="424"/>
        <v>21.428793025889171</v>
      </c>
      <c r="BP53" s="15">
        <f t="shared" si="424"/>
        <v>21.673003802281322</v>
      </c>
      <c r="BQ53" s="15">
        <f t="shared" si="424"/>
        <v>27.999999999999957</v>
      </c>
      <c r="BR53" s="15">
        <f t="shared" si="424"/>
        <v>30.111524163568752</v>
      </c>
      <c r="BS53" s="15">
        <f t="shared" si="424"/>
        <v>23.595505617977569</v>
      </c>
      <c r="BT53" s="15">
        <f t="shared" si="424"/>
        <v>22.710622710622669</v>
      </c>
      <c r="BU53" s="16"/>
      <c r="BV53" s="15">
        <f t="shared" si="15"/>
        <v>0.51999999999999891</v>
      </c>
      <c r="BW53" s="15">
        <f t="shared" si="192"/>
        <v>0.53125000000000033</v>
      </c>
      <c r="BX53" s="15">
        <f t="shared" si="193"/>
        <v>0.49090909090909396</v>
      </c>
      <c r="BY53" s="15">
        <f t="shared" si="194"/>
        <v>0.52380952380952261</v>
      </c>
      <c r="BZ53" s="15">
        <f t="shared" si="195"/>
        <v>0.5</v>
      </c>
      <c r="CA53" s="15">
        <f t="shared" si="196"/>
        <v>0.50847457627118597</v>
      </c>
      <c r="CB53" s="15">
        <f t="shared" si="197"/>
        <v>0.43076923076923063</v>
      </c>
      <c r="CC53" s="15">
        <f t="shared" si="198"/>
        <v>0.40983606557377089</v>
      </c>
      <c r="CD53" s="15">
        <f t="shared" si="199"/>
        <v>0.46031746031745802</v>
      </c>
      <c r="CE53" s="15">
        <f t="shared" si="200"/>
        <v>0.78723404255319096</v>
      </c>
      <c r="CF53" s="15">
        <f t="shared" si="425"/>
        <v>0.55246252281480668</v>
      </c>
      <c r="CG53" s="15"/>
      <c r="CH53" s="15">
        <f t="shared" si="201"/>
        <v>0.47368421052631476</v>
      </c>
      <c r="CI53" s="15">
        <f t="shared" si="202"/>
        <v>0.46753246753246747</v>
      </c>
      <c r="CJ53" s="15">
        <f t="shared" si="203"/>
        <v>0.51851851851851749</v>
      </c>
      <c r="CK53" s="15">
        <f t="shared" si="204"/>
        <v>0.49206349206349481</v>
      </c>
      <c r="CL53" s="15">
        <f t="shared" si="205"/>
        <v>0.48387096774193639</v>
      </c>
      <c r="CM53" s="4"/>
    </row>
    <row r="54" spans="1:127" ht="15.75">
      <c r="A54" s="110"/>
      <c r="B54" s="22" t="s">
        <v>58</v>
      </c>
      <c r="C54" s="14">
        <f>'[1]PRE 1'!B45</f>
        <v>380</v>
      </c>
      <c r="D54" s="14">
        <f>'[1]PRE 2'!B45</f>
        <v>224</v>
      </c>
      <c r="E54" s="14">
        <f>'[1]PRE 3'!B45</f>
        <v>225</v>
      </c>
      <c r="F54" s="14">
        <f>'[1]PRE 4'!B45</f>
        <v>439</v>
      </c>
      <c r="G54" s="14">
        <f>'[1]PRE 5'!B45</f>
        <v>352</v>
      </c>
      <c r="H54" s="14">
        <f>'[1]PRE 6'!B45</f>
        <v>117</v>
      </c>
      <c r="I54" s="14">
        <f>'[1]PRE 7'!B45</f>
        <v>511</v>
      </c>
      <c r="J54" s="14">
        <f>'[1]PRE 8'!B45</f>
        <v>642</v>
      </c>
      <c r="K54" s="14">
        <f>'[1]PRE 9'!B45</f>
        <v>78</v>
      </c>
      <c r="L54" s="14">
        <f>'[1]PRE 10'!B45</f>
        <v>410</v>
      </c>
      <c r="M54" s="14">
        <f t="shared" si="418"/>
        <v>376.66666666666669</v>
      </c>
      <c r="N54" s="14"/>
      <c r="O54" s="14">
        <f>'[1]POST 1'!B45</f>
        <v>112</v>
      </c>
      <c r="P54" s="14">
        <f>'[1]POST 2'!B45</f>
        <v>299</v>
      </c>
      <c r="Q54" s="14">
        <f>'[1]POST 3'!B45</f>
        <v>434</v>
      </c>
      <c r="R54" s="14">
        <f>'[1]POST 4'!B45</f>
        <v>57</v>
      </c>
      <c r="S54" s="14">
        <f>'[1]POST 5'!B45</f>
        <v>61</v>
      </c>
      <c r="T54" s="4"/>
      <c r="U54" s="15">
        <v>43.026706231454042</v>
      </c>
      <c r="V54" s="15">
        <v>11.275964391691428</v>
      </c>
      <c r="W54" s="15">
        <v>11.515151515151549</v>
      </c>
      <c r="X54" s="15">
        <v>13.030303030302978</v>
      </c>
      <c r="Y54" s="15">
        <v>8.7613293051358827</v>
      </c>
      <c r="Z54" s="15">
        <v>16.863905325443838</v>
      </c>
      <c r="AA54" s="15">
        <v>12.797619047619081</v>
      </c>
      <c r="AB54" s="15">
        <v>10.144927536231885</v>
      </c>
      <c r="AC54" s="15">
        <v>11.560693641618498</v>
      </c>
      <c r="AD54" s="15">
        <v>18.051575931232126</v>
      </c>
      <c r="AE54" s="15">
        <f t="shared" si="419"/>
        <v>13.252399036360837</v>
      </c>
      <c r="AF54" s="15">
        <v>11.14285714285716</v>
      </c>
      <c r="AG54" s="15">
        <v>11.781609195402284</v>
      </c>
      <c r="AH54" s="15">
        <v>11.428571428571429</v>
      </c>
      <c r="AI54" s="15">
        <v>8.5227272727272734</v>
      </c>
      <c r="AJ54" s="15">
        <v>7.5842696629213169</v>
      </c>
      <c r="AK54" s="16">
        <f t="shared" si="420"/>
        <v>10.092006940495892</v>
      </c>
      <c r="AL54" s="40"/>
      <c r="AM54" s="15">
        <v>10.97922848664685</v>
      </c>
      <c r="AN54" s="15">
        <v>11.869436201780415</v>
      </c>
      <c r="AO54" s="15">
        <v>11.212121212121177</v>
      </c>
      <c r="AP54" s="15">
        <v>11.818181818181834</v>
      </c>
      <c r="AQ54" s="15">
        <v>12.990936555891187</v>
      </c>
      <c r="AR54" s="15">
        <v>9.7633136094674882</v>
      </c>
      <c r="AS54" s="15">
        <v>13.392857142857142</v>
      </c>
      <c r="AT54" s="15">
        <v>11.304347826086975</v>
      </c>
      <c r="AU54" s="15">
        <v>9.2485549132948481</v>
      </c>
      <c r="AV54" s="15">
        <v>7.4498567335243395</v>
      </c>
      <c r="AW54" s="15">
        <f t="shared" si="421"/>
        <v>9.334253157635386</v>
      </c>
      <c r="AX54" s="15">
        <v>11.999999999999968</v>
      </c>
      <c r="AY54" s="15">
        <v>10.91954022988509</v>
      </c>
      <c r="AZ54" s="15">
        <v>13.428571428571479</v>
      </c>
      <c r="BA54" s="15">
        <v>7.6704545454545947</v>
      </c>
      <c r="BB54" s="15">
        <v>10.674157303370819</v>
      </c>
      <c r="BC54" s="15">
        <f t="shared" si="422"/>
        <v>10.93854470145639</v>
      </c>
      <c r="BD54" s="40"/>
      <c r="BE54" s="15">
        <f t="shared" si="423"/>
        <v>54.005934718100889</v>
      </c>
      <c r="BF54" s="15">
        <f t="shared" si="424"/>
        <v>23.145400593471841</v>
      </c>
      <c r="BG54" s="15">
        <f t="shared" si="424"/>
        <v>22.727272727272727</v>
      </c>
      <c r="BH54" s="15">
        <f t="shared" si="424"/>
        <v>24.848484848484812</v>
      </c>
      <c r="BI54" s="15">
        <f t="shared" si="424"/>
        <v>21.75226586102707</v>
      </c>
      <c r="BJ54" s="15">
        <f t="shared" si="424"/>
        <v>26.627218934911326</v>
      </c>
      <c r="BK54" s="15">
        <f t="shared" si="424"/>
        <v>26.190476190476225</v>
      </c>
      <c r="BL54" s="15">
        <f t="shared" si="424"/>
        <v>21.449275362318858</v>
      </c>
      <c r="BM54" s="15">
        <f t="shared" si="424"/>
        <v>20.809248554913346</v>
      </c>
      <c r="BN54" s="15">
        <f t="shared" si="424"/>
        <v>25.501432664756464</v>
      </c>
      <c r="BO54" s="15">
        <f t="shared" si="424"/>
        <v>22.586652193996223</v>
      </c>
      <c r="BP54" s="15">
        <f t="shared" si="424"/>
        <v>23.142857142857128</v>
      </c>
      <c r="BQ54" s="15">
        <f t="shared" si="424"/>
        <v>22.701149425287376</v>
      </c>
      <c r="BR54" s="15">
        <f t="shared" si="424"/>
        <v>24.857142857142907</v>
      </c>
      <c r="BS54" s="15">
        <f t="shared" si="424"/>
        <v>16.19318181818187</v>
      </c>
      <c r="BT54" s="15">
        <f t="shared" si="424"/>
        <v>18.258426966292134</v>
      </c>
      <c r="BU54" s="16"/>
      <c r="BV54" s="15">
        <f t="shared" si="15"/>
        <v>0.79670329670329743</v>
      </c>
      <c r="BW54" s="15">
        <f t="shared" si="192"/>
        <v>0.48717948717948795</v>
      </c>
      <c r="BX54" s="15">
        <f t="shared" si="193"/>
        <v>0.50666666666666815</v>
      </c>
      <c r="BY54" s="15">
        <f t="shared" si="194"/>
        <v>0.52439024390243771</v>
      </c>
      <c r="BZ54" s="15">
        <f t="shared" si="195"/>
        <v>0.40277777777777685</v>
      </c>
      <c r="CA54" s="15">
        <f t="shared" si="196"/>
        <v>0.6333333333333333</v>
      </c>
      <c r="CB54" s="15">
        <f t="shared" si="197"/>
        <v>0.48863636363636426</v>
      </c>
      <c r="CC54" s="15">
        <f t="shared" si="198"/>
        <v>0.47297297297297264</v>
      </c>
      <c r="CD54" s="15">
        <f t="shared" si="199"/>
        <v>0.55555555555555425</v>
      </c>
      <c r="CE54" s="15">
        <f t="shared" si="200"/>
        <v>0.70786516853932668</v>
      </c>
      <c r="CF54" s="15">
        <f t="shared" si="425"/>
        <v>0.5787978990226178</v>
      </c>
      <c r="CG54" s="15"/>
      <c r="CH54" s="15">
        <f t="shared" si="201"/>
        <v>0.48148148148148251</v>
      </c>
      <c r="CI54" s="15">
        <f t="shared" si="202"/>
        <v>0.51898734177215078</v>
      </c>
      <c r="CJ54" s="15">
        <f t="shared" si="203"/>
        <v>0.45977011494252784</v>
      </c>
      <c r="CK54" s="15">
        <f t="shared" si="204"/>
        <v>0.52631578947368252</v>
      </c>
      <c r="CL54" s="15">
        <f t="shared" si="205"/>
        <v>0.41538461538461369</v>
      </c>
      <c r="CM54" s="4"/>
    </row>
    <row r="55" spans="1:127" ht="15.75">
      <c r="A55" s="110"/>
      <c r="B55" s="22" t="s">
        <v>59</v>
      </c>
      <c r="C55" s="14">
        <f>'[1]PRE 1'!B46</f>
        <v>429</v>
      </c>
      <c r="D55" s="14">
        <f>'[1]PRE 2'!B46</f>
        <v>1035</v>
      </c>
      <c r="E55" s="14">
        <f>'[1]PRE 3'!B46</f>
        <v>735</v>
      </c>
      <c r="F55" s="14">
        <f>'[1]PRE 4'!B46</f>
        <v>653</v>
      </c>
      <c r="G55" s="14">
        <f>'[1]PRE 5'!B46</f>
        <v>856</v>
      </c>
      <c r="H55" s="14">
        <f>'[1]PRE 6'!B46</f>
        <v>1062</v>
      </c>
      <c r="I55" s="14">
        <f>'[1]PRE 7'!B46</f>
        <v>1076</v>
      </c>
      <c r="J55" s="14">
        <f>'[1]PRE 8'!B46</f>
        <v>885</v>
      </c>
      <c r="K55" s="14">
        <f>'[1]PRE 9'!B46</f>
        <v>312</v>
      </c>
      <c r="L55" s="14">
        <f>'[1]PRE 10'!B46</f>
        <v>562</v>
      </c>
      <c r="M55" s="14">
        <f t="shared" si="418"/>
        <v>586.33333333333337</v>
      </c>
      <c r="N55" s="14"/>
      <c r="O55" s="14">
        <f>'[1]POST 1'!B46</f>
        <v>725</v>
      </c>
      <c r="P55" s="14">
        <f>'[1]POST 2'!B46</f>
        <v>691</v>
      </c>
      <c r="Q55" s="14">
        <f>'[1]POST 3'!B46</f>
        <v>916</v>
      </c>
      <c r="R55" s="14">
        <f>'[1]POST 4'!B46</f>
        <v>896</v>
      </c>
      <c r="S55" s="14">
        <f>'[1]POST 5'!B46</f>
        <v>766</v>
      </c>
      <c r="T55" s="4"/>
      <c r="U55" s="15">
        <v>5.1660516605166258</v>
      </c>
      <c r="V55" s="15">
        <v>6.5454545454544828</v>
      </c>
      <c r="W55" s="15">
        <v>4.5936395759717721</v>
      </c>
      <c r="X55" s="15">
        <v>8.633093525179774</v>
      </c>
      <c r="Y55" s="15">
        <v>6.7375886524822901</v>
      </c>
      <c r="Z55" s="15">
        <v>10.726643598615997</v>
      </c>
      <c r="AA55" s="15">
        <v>8.3044982698961149</v>
      </c>
      <c r="AB55" s="15">
        <v>13.745704467353953</v>
      </c>
      <c r="AC55" s="15">
        <v>8.6805555555556051</v>
      </c>
      <c r="AD55" s="15">
        <v>10.40268456375837</v>
      </c>
      <c r="AE55" s="15">
        <f t="shared" si="419"/>
        <v>10.942981528889311</v>
      </c>
      <c r="AF55" s="15">
        <v>7.4324324324324902</v>
      </c>
      <c r="AG55" s="15">
        <v>7.9037800687284641</v>
      </c>
      <c r="AH55" s="15">
        <v>10.10452961672476</v>
      </c>
      <c r="AI55" s="15">
        <v>7.5342465753424275</v>
      </c>
      <c r="AJ55" s="15">
        <v>5.704697986577143</v>
      </c>
      <c r="AK55" s="16">
        <f t="shared" si="420"/>
        <v>7.735937335961057</v>
      </c>
      <c r="AL55" s="40"/>
      <c r="AM55" s="15">
        <v>8.1180811808118705</v>
      </c>
      <c r="AN55" s="15">
        <v>4.3636363636364255</v>
      </c>
      <c r="AO55" s="15">
        <v>6.7137809187279363</v>
      </c>
      <c r="AP55" s="15">
        <v>7.9136690647482624</v>
      </c>
      <c r="AQ55" s="15">
        <v>8.1560283687943667</v>
      </c>
      <c r="AR55" s="15">
        <v>5.5363321799307768</v>
      </c>
      <c r="AS55" s="15">
        <v>6.9204152249134951</v>
      </c>
      <c r="AT55" s="15">
        <v>7.5601374570447328</v>
      </c>
      <c r="AU55" s="15">
        <v>12.847222222222282</v>
      </c>
      <c r="AV55" s="15">
        <v>9.0604026845637211</v>
      </c>
      <c r="AW55" s="15">
        <f t="shared" si="421"/>
        <v>9.822587454610245</v>
      </c>
      <c r="AX55" s="15">
        <v>8.4459459459459456</v>
      </c>
      <c r="AY55" s="15">
        <v>7.5601374570447328</v>
      </c>
      <c r="AZ55" s="15">
        <v>9.0592334494773326</v>
      </c>
      <c r="BA55" s="15">
        <v>9.2465753424658121</v>
      </c>
      <c r="BB55" s="15">
        <v>6.7114093959731544</v>
      </c>
      <c r="BC55" s="15">
        <f t="shared" si="422"/>
        <v>8.2046603181813964</v>
      </c>
      <c r="BD55" s="40"/>
      <c r="BE55" s="15">
        <f t="shared" si="423"/>
        <v>13.284132841328496</v>
      </c>
      <c r="BF55" s="15">
        <f t="shared" si="424"/>
        <v>10.909090909090908</v>
      </c>
      <c r="BG55" s="15">
        <f t="shared" si="424"/>
        <v>11.307420494699709</v>
      </c>
      <c r="BH55" s="15">
        <f t="shared" si="424"/>
        <v>16.546762589928036</v>
      </c>
      <c r="BI55" s="15">
        <f t="shared" si="424"/>
        <v>14.893617021276658</v>
      </c>
      <c r="BJ55" s="15">
        <f t="shared" si="424"/>
        <v>16.262975778546775</v>
      </c>
      <c r="BK55" s="15">
        <f t="shared" si="424"/>
        <v>15.224913494809609</v>
      </c>
      <c r="BL55" s="15">
        <f t="shared" si="424"/>
        <v>21.305841924398685</v>
      </c>
      <c r="BM55" s="15">
        <f t="shared" si="424"/>
        <v>21.527777777777885</v>
      </c>
      <c r="BN55" s="15">
        <f t="shared" si="424"/>
        <v>19.46308724832209</v>
      </c>
      <c r="BO55" s="15">
        <f t="shared" si="424"/>
        <v>20.765568983499556</v>
      </c>
      <c r="BP55" s="15">
        <f t="shared" si="424"/>
        <v>15.878378378378436</v>
      </c>
      <c r="BQ55" s="15">
        <f t="shared" si="424"/>
        <v>15.463917525773198</v>
      </c>
      <c r="BR55" s="15">
        <f t="shared" si="424"/>
        <v>19.163763066202094</v>
      </c>
      <c r="BS55" s="15">
        <f t="shared" si="424"/>
        <v>16.78082191780824</v>
      </c>
      <c r="BT55" s="15">
        <f t="shared" si="424"/>
        <v>12.416107382550297</v>
      </c>
      <c r="BU55" s="16"/>
      <c r="BV55" s="15">
        <f t="shared" si="15"/>
        <v>0.38888888888888801</v>
      </c>
      <c r="BW55" s="15">
        <f t="shared" si="192"/>
        <v>0.59999999999999432</v>
      </c>
      <c r="BX55" s="15">
        <f t="shared" si="193"/>
        <v>0.40625000000000133</v>
      </c>
      <c r="BY55" s="15">
        <f t="shared" si="194"/>
        <v>0.52173913043477826</v>
      </c>
      <c r="BZ55" s="15">
        <f t="shared" si="195"/>
        <v>0.45238095238095188</v>
      </c>
      <c r="CA55" s="15">
        <f t="shared" si="196"/>
        <v>0.65957446808510878</v>
      </c>
      <c r="CB55" s="15">
        <f t="shared" si="197"/>
        <v>0.54545454545454308</v>
      </c>
      <c r="CC55" s="15">
        <f t="shared" si="198"/>
        <v>0.64516129032257885</v>
      </c>
      <c r="CD55" s="15">
        <f t="shared" si="199"/>
        <v>0.40322580645161321</v>
      </c>
      <c r="CE55" s="15">
        <f t="shared" si="200"/>
        <v>0.53448275862069028</v>
      </c>
      <c r="CF55" s="15">
        <f t="shared" si="425"/>
        <v>0.52762328513162748</v>
      </c>
      <c r="CG55" s="15"/>
      <c r="CH55" s="15">
        <f t="shared" si="201"/>
        <v>0.46808510638298068</v>
      </c>
      <c r="CI55" s="15">
        <f t="shared" si="202"/>
        <v>0.5111111111111073</v>
      </c>
      <c r="CJ55" s="15">
        <f t="shared" si="203"/>
        <v>0.52727272727272823</v>
      </c>
      <c r="CK55" s="15">
        <f t="shared" si="204"/>
        <v>0.44897959183673186</v>
      </c>
      <c r="CL55" s="15">
        <f t="shared" si="205"/>
        <v>0.45945945945945782</v>
      </c>
      <c r="CM55" s="4"/>
    </row>
    <row r="56" spans="1:127" ht="15.75">
      <c r="A56" s="17"/>
      <c r="B56" s="18" t="s">
        <v>90</v>
      </c>
      <c r="C56" s="19">
        <f>AVERAGE(C48:C55)</f>
        <v>327.25</v>
      </c>
      <c r="D56" s="19">
        <f t="shared" ref="D56:S56" si="426">AVERAGE(D48:D55)</f>
        <v>811.25</v>
      </c>
      <c r="E56" s="19">
        <f t="shared" si="426"/>
        <v>728.875</v>
      </c>
      <c r="F56" s="19">
        <f t="shared" si="426"/>
        <v>803.875</v>
      </c>
      <c r="G56" s="19">
        <f t="shared" si="426"/>
        <v>972.125</v>
      </c>
      <c r="H56" s="19">
        <f t="shared" si="426"/>
        <v>932.75</v>
      </c>
      <c r="I56" s="19">
        <f t="shared" si="426"/>
        <v>959.5</v>
      </c>
      <c r="J56" s="19">
        <f t="shared" si="426"/>
        <v>790.75</v>
      </c>
      <c r="K56" s="19">
        <f t="shared" si="426"/>
        <v>879</v>
      </c>
      <c r="L56" s="19">
        <f t="shared" si="426"/>
        <v>929.25</v>
      </c>
      <c r="M56" s="30">
        <f t="shared" si="426"/>
        <v>866.33333333333326</v>
      </c>
      <c r="N56" s="30"/>
      <c r="O56" s="30">
        <f t="shared" si="426"/>
        <v>540</v>
      </c>
      <c r="P56" s="30">
        <f t="shared" si="426"/>
        <v>656.5</v>
      </c>
      <c r="Q56" s="30">
        <f t="shared" si="426"/>
        <v>789.375</v>
      </c>
      <c r="R56" s="30">
        <f t="shared" si="426"/>
        <v>838.375</v>
      </c>
      <c r="S56" s="30">
        <f t="shared" si="426"/>
        <v>924.125</v>
      </c>
      <c r="T56" s="20"/>
      <c r="U56" s="19">
        <f t="shared" ref="U56" si="427">AVERAGE(U48:U55)</f>
        <v>12.207240582413055</v>
      </c>
      <c r="V56" s="19">
        <f t="shared" ref="V56" si="428">AVERAGE(V48:V55)</f>
        <v>8.4763575258158035</v>
      </c>
      <c r="W56" s="19">
        <f t="shared" ref="W56" si="429">AVERAGE(W48:W55)</f>
        <v>10.320576688838422</v>
      </c>
      <c r="X56" s="19">
        <f t="shared" ref="X56" si="430">AVERAGE(X48:X55)</f>
        <v>10.0816664699579</v>
      </c>
      <c r="Y56" s="19">
        <f t="shared" ref="Y56" si="431">AVERAGE(Y48:Y55)</f>
        <v>30.339677059496278</v>
      </c>
      <c r="Z56" s="19">
        <f t="shared" ref="Z56" si="432">AVERAGE(Z48:Z55)</f>
        <v>11.55354735187715</v>
      </c>
      <c r="AA56" s="19">
        <f t="shared" ref="AA56" si="433">AVERAGE(AA48:AA55)</f>
        <v>9.8123095829142066</v>
      </c>
      <c r="AB56" s="19">
        <f t="shared" ref="AB56" si="434">AVERAGE(AB48:AB55)</f>
        <v>20.356242049378164</v>
      </c>
      <c r="AC56" s="19">
        <f t="shared" ref="AC56" si="435">AVERAGE(AC48:AC55)</f>
        <v>31.53549183199296</v>
      </c>
      <c r="AD56" s="19">
        <f t="shared" ref="AD56:AE56" si="436">AVERAGE(AD48:AD55)</f>
        <v>31.326197963269678</v>
      </c>
      <c r="AE56" s="30">
        <f t="shared" si="436"/>
        <v>27.739310614880271</v>
      </c>
      <c r="AF56" s="30">
        <f t="shared" ref="AF56" si="437">AVERAGE(AF48:AF55)</f>
        <v>8.7429018158819627</v>
      </c>
      <c r="AG56" s="30">
        <f t="shared" ref="AG56" si="438">AVERAGE(AG48:AG55)</f>
        <v>9.4603393783857097</v>
      </c>
      <c r="AH56" s="30">
        <f t="shared" ref="AH56" si="439">AVERAGE(AH48:AH55)</f>
        <v>10.225918235663835</v>
      </c>
      <c r="AI56" s="30">
        <f t="shared" ref="AI56" si="440">AVERAGE(AI48:AI55)</f>
        <v>29.444055372084922</v>
      </c>
      <c r="AJ56" s="30">
        <f t="shared" ref="AJ56" si="441">AVERAGE(AJ48:AJ55)</f>
        <v>7.963535179036846</v>
      </c>
      <c r="AK56" s="29">
        <f>AVERAGE(AK48:AK55)</f>
        <v>13.167349996210653</v>
      </c>
      <c r="AL56" s="48"/>
      <c r="AM56" s="19">
        <f t="shared" ref="AM56" si="442">AVERAGE(AM48:AM55)</f>
        <v>27.133084444193564</v>
      </c>
      <c r="AN56" s="19">
        <f t="shared" ref="AN56" si="443">AVERAGE(AN48:AN55)</f>
        <v>8.9452480251020905</v>
      </c>
      <c r="AO56" s="19">
        <f t="shared" ref="AO56" si="444">AVERAGE(AO48:AO55)</f>
        <v>9.5153437619161974</v>
      </c>
      <c r="AP56" s="19">
        <f t="shared" ref="AP56" si="445">AVERAGE(AP48:AP55)</f>
        <v>10.925318124071293</v>
      </c>
      <c r="AQ56" s="19">
        <f t="shared" ref="AQ56" si="446">AVERAGE(AQ48:AQ55)</f>
        <v>9.7163088705370111</v>
      </c>
      <c r="AR56" s="19">
        <f t="shared" ref="AR56" si="447">AVERAGE(AR48:AR55)</f>
        <v>9.8770232207452722</v>
      </c>
      <c r="AS56" s="19">
        <f t="shared" ref="AS56" si="448">AVERAGE(AS48:AS55)</f>
        <v>10.687086766487342</v>
      </c>
      <c r="AT56" s="19">
        <f t="shared" ref="AT56" si="449">AVERAGE(AT48:AT55)</f>
        <v>12.294940228012926</v>
      </c>
      <c r="AU56" s="19">
        <f t="shared" ref="AU56" si="450">AVERAGE(AU48:AU55)</f>
        <v>12.328831102243972</v>
      </c>
      <c r="AV56" s="19">
        <f t="shared" ref="AV56:AW56" si="451">AVERAGE(AV48:AV55)</f>
        <v>20.045344460418086</v>
      </c>
      <c r="AW56" s="30">
        <f t="shared" si="451"/>
        <v>14.889705263558328</v>
      </c>
      <c r="AX56" s="30">
        <f t="shared" ref="AX56" si="452">AVERAGE(AX48:AX55)</f>
        <v>8.8367559050496336</v>
      </c>
      <c r="AY56" s="30">
        <f t="shared" ref="AY56" si="453">AVERAGE(AY48:AY55)</f>
        <v>9.3462987181829913</v>
      </c>
      <c r="AZ56" s="30">
        <f t="shared" ref="AZ56" si="454">AVERAGE(AZ48:AZ55)</f>
        <v>30.103547682318691</v>
      </c>
      <c r="BA56" s="30">
        <f t="shared" ref="BA56" si="455">AVERAGE(BA48:BA55)</f>
        <v>18.131696393442468</v>
      </c>
      <c r="BB56" s="30">
        <f t="shared" ref="BB56:BC56" si="456">AVERAGE(BB48:BB55)</f>
        <v>29.289085743828945</v>
      </c>
      <c r="BC56" s="30">
        <f t="shared" si="456"/>
        <v>19.141476888564544</v>
      </c>
      <c r="BD56" s="39"/>
      <c r="BE56" s="19">
        <f>AVERAGE(BE48:BE55)</f>
        <v>39.340325026606614</v>
      </c>
      <c r="BF56" s="19">
        <f t="shared" ref="BF56:BT56" si="457">AVERAGE(BF48:BF55)</f>
        <v>17.421605550917892</v>
      </c>
      <c r="BG56" s="19">
        <f t="shared" si="457"/>
        <v>19.835920450754617</v>
      </c>
      <c r="BH56" s="19">
        <f t="shared" si="457"/>
        <v>21.006984594029191</v>
      </c>
      <c r="BI56" s="19">
        <f t="shared" si="457"/>
        <v>40.055985930033295</v>
      </c>
      <c r="BJ56" s="19">
        <f t="shared" si="457"/>
        <v>21.430570572622422</v>
      </c>
      <c r="BK56" s="19">
        <f t="shared" si="457"/>
        <v>20.49939634940155</v>
      </c>
      <c r="BL56" s="19">
        <f t="shared" si="457"/>
        <v>32.651182277391094</v>
      </c>
      <c r="BM56" s="19">
        <f t="shared" si="457"/>
        <v>43.864322934236931</v>
      </c>
      <c r="BN56" s="19">
        <f t="shared" si="457"/>
        <v>51.371542423687771</v>
      </c>
      <c r="BO56" s="30">
        <f t="shared" si="457"/>
        <v>42.629015878438594</v>
      </c>
      <c r="BP56" s="30">
        <f t="shared" si="457"/>
        <v>17.579657720931593</v>
      </c>
      <c r="BQ56" s="30">
        <f t="shared" si="457"/>
        <v>18.806638096568705</v>
      </c>
      <c r="BR56" s="30">
        <f t="shared" si="457"/>
        <v>40.329465917982525</v>
      </c>
      <c r="BS56" s="30">
        <f t="shared" si="457"/>
        <v>47.575751765527386</v>
      </c>
      <c r="BT56" s="30">
        <f t="shared" si="457"/>
        <v>37.252620922865788</v>
      </c>
      <c r="BU56" s="20"/>
      <c r="BV56" s="19">
        <f t="shared" ref="BV56" si="458">AVERAGE(BV48:BV55)</f>
        <v>0.46158677161175626</v>
      </c>
      <c r="BW56" s="19">
        <f t="shared" ref="BW56" si="459">AVERAGE(BW48:BW55)</f>
        <v>0.49178890462607372</v>
      </c>
      <c r="BX56" s="19">
        <f t="shared" ref="BX56" si="460">AVERAGE(BX48:BX55)</f>
        <v>0.50734465599310452</v>
      </c>
      <c r="BY56" s="19">
        <f t="shared" ref="BY56" si="461">AVERAGE(BY48:BY55)</f>
        <v>0.48349288683770719</v>
      </c>
      <c r="BZ56" s="19">
        <f t="shared" ref="BZ56" si="462">AVERAGE(BZ48:BZ55)</f>
        <v>0.55930837925397459</v>
      </c>
      <c r="CA56" s="19">
        <f t="shared" ref="CA56" si="463">AVERAGE(CA48:CA55)</f>
        <v>0.5341535090611611</v>
      </c>
      <c r="CB56" s="19">
        <f t="shared" ref="CB56" si="464">AVERAGE(CB48:CB55)</f>
        <v>0.48228942110520995</v>
      </c>
      <c r="CC56" s="19">
        <f t="shared" ref="CC56" si="465">AVERAGE(CC48:CC55)</f>
        <v>0.54461056126554364</v>
      </c>
      <c r="CD56" s="19">
        <f t="shared" ref="CD56" si="466">AVERAGE(CD48:CD55)</f>
        <v>0.51033128408408523</v>
      </c>
      <c r="CE56" s="19">
        <f t="shared" ref="CE56:CF56" si="467">AVERAGE(CE48:CE55)</f>
        <v>0.58140435181508476</v>
      </c>
      <c r="CF56" s="30">
        <f t="shared" si="467"/>
        <v>0.54544873238823788</v>
      </c>
      <c r="CG56" s="30"/>
      <c r="CH56" s="30">
        <f t="shared" ref="CH56" si="468">AVERAGE(CH48:CH55)</f>
        <v>0.49571622809259591</v>
      </c>
      <c r="CI56" s="30">
        <f t="shared" ref="CI56" si="469">AVERAGE(CI48:CI55)</f>
        <v>0.5014431095144396</v>
      </c>
      <c r="CJ56" s="30">
        <f t="shared" ref="CJ56" si="470">AVERAGE(CJ48:CJ55)</f>
        <v>0.4389898522726981</v>
      </c>
      <c r="CK56" s="30">
        <f t="shared" ref="CK56" si="471">AVERAGE(CK48:CK55)</f>
        <v>0.48260604728322032</v>
      </c>
      <c r="CL56" s="30">
        <f t="shared" ref="CL56" si="472">AVERAGE(CL48:CL55)</f>
        <v>0.40926216813313543</v>
      </c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3"/>
    </row>
    <row r="57" spans="1:127" ht="15.75">
      <c r="A57" s="17"/>
      <c r="B57" s="18" t="s">
        <v>91</v>
      </c>
      <c r="C57" s="19">
        <f>STDEV(C48:C55)/SQRT(8)</f>
        <v>45.839685706975409</v>
      </c>
      <c r="D57" s="19">
        <f t="shared" ref="D57:S57" si="473">STDEV(D48:D55)/SQRT(8)</f>
        <v>99.244062434845077</v>
      </c>
      <c r="E57" s="19">
        <f t="shared" si="473"/>
        <v>165.60834148030449</v>
      </c>
      <c r="F57" s="19">
        <f t="shared" si="473"/>
        <v>135.1479926255447</v>
      </c>
      <c r="G57" s="19">
        <f t="shared" si="473"/>
        <v>125.31438144294759</v>
      </c>
      <c r="H57" s="19">
        <f t="shared" si="473"/>
        <v>151.59246942283869</v>
      </c>
      <c r="I57" s="19">
        <f t="shared" si="473"/>
        <v>100.48436267826521</v>
      </c>
      <c r="J57" s="19">
        <f t="shared" si="473"/>
        <v>72.806433683530216</v>
      </c>
      <c r="K57" s="19">
        <f t="shared" si="473"/>
        <v>171.75834352784312</v>
      </c>
      <c r="L57" s="19">
        <f t="shared" si="473"/>
        <v>129.37566424950251</v>
      </c>
      <c r="M57" s="30">
        <f t="shared" ref="M57" si="474">STDEV(M48:M55)/SQRT(8)</f>
        <v>103.39161183009686</v>
      </c>
      <c r="N57" s="30"/>
      <c r="O57" s="30">
        <f t="shared" si="473"/>
        <v>100.4630351351751</v>
      </c>
      <c r="P57" s="30">
        <f t="shared" si="473"/>
        <v>131.21873777344888</v>
      </c>
      <c r="Q57" s="30">
        <f t="shared" si="473"/>
        <v>88.853799962956799</v>
      </c>
      <c r="R57" s="30">
        <f t="shared" si="473"/>
        <v>189.7794714078874</v>
      </c>
      <c r="S57" s="30">
        <f t="shared" si="473"/>
        <v>216.28448837287033</v>
      </c>
      <c r="T57" s="20"/>
      <c r="U57" s="19">
        <f t="shared" ref="U57:CL57" si="475">STDEV(U48:U55)/SQRT(8)</f>
        <v>4.4781297049021465</v>
      </c>
      <c r="V57" s="19">
        <f t="shared" si="475"/>
        <v>1.1038812552373412</v>
      </c>
      <c r="W57" s="19">
        <f t="shared" si="475"/>
        <v>1.3948927355055365</v>
      </c>
      <c r="X57" s="19">
        <f t="shared" si="475"/>
        <v>1.231824406566091</v>
      </c>
      <c r="Y57" s="19">
        <f t="shared" si="475"/>
        <v>19.687706016461693</v>
      </c>
      <c r="Z57" s="19">
        <f t="shared" si="475"/>
        <v>1.8121382005604665</v>
      </c>
      <c r="AA57" s="19">
        <f t="shared" si="475"/>
        <v>0.8731697614810876</v>
      </c>
      <c r="AB57" s="19">
        <f t="shared" si="475"/>
        <v>8.2376565376104196</v>
      </c>
      <c r="AC57" s="19">
        <f t="shared" si="475"/>
        <v>21.833132886243725</v>
      </c>
      <c r="AD57" s="19">
        <f t="shared" si="475"/>
        <v>20.071501198835577</v>
      </c>
      <c r="AE57" s="30">
        <f t="shared" ref="AE57" si="476">STDEV(AE48:AE55)/SQRT(8)</f>
        <v>16.648282922285681</v>
      </c>
      <c r="AF57" s="30">
        <f t="shared" si="475"/>
        <v>0.86318239785868056</v>
      </c>
      <c r="AG57" s="30">
        <f t="shared" si="475"/>
        <v>1.0655597409914321</v>
      </c>
      <c r="AH57" s="30">
        <f t="shared" si="475"/>
        <v>1.1069386530802094</v>
      </c>
      <c r="AI57" s="30">
        <f t="shared" si="475"/>
        <v>21.23822509357003</v>
      </c>
      <c r="AJ57" s="30">
        <f t="shared" si="475"/>
        <v>0.83677159550750024</v>
      </c>
      <c r="AK57" s="29">
        <f>STDEV(AK48:AK55)/SQRT(8)</f>
        <v>4.635193995280722</v>
      </c>
      <c r="AL57" s="48"/>
      <c r="AM57" s="19">
        <f t="shared" si="475"/>
        <v>18.24278855375935</v>
      </c>
      <c r="AN57" s="19">
        <f t="shared" si="475"/>
        <v>1.2437834694374539</v>
      </c>
      <c r="AO57" s="19">
        <f t="shared" si="475"/>
        <v>0.62802761778163363</v>
      </c>
      <c r="AP57" s="19">
        <f t="shared" si="475"/>
        <v>1.3659666382696565</v>
      </c>
      <c r="AQ57" s="19">
        <f t="shared" si="475"/>
        <v>1.0130305938241972</v>
      </c>
      <c r="AR57" s="19">
        <f t="shared" si="475"/>
        <v>1.4206377185680343</v>
      </c>
      <c r="AS57" s="19">
        <f t="shared" si="475"/>
        <v>1.1586769676219892</v>
      </c>
      <c r="AT57" s="19">
        <f t="shared" si="475"/>
        <v>1.5599752302157446</v>
      </c>
      <c r="AU57" s="19">
        <f t="shared" si="475"/>
        <v>1.813383763166831</v>
      </c>
      <c r="AV57" s="19">
        <f t="shared" si="475"/>
        <v>11.258080600611043</v>
      </c>
      <c r="AW57" s="30">
        <f t="shared" ref="AW57" si="477">STDEV(AW48:AW55)/SQRT(8)</f>
        <v>3.245420260290278</v>
      </c>
      <c r="AX57" s="30">
        <f t="shared" si="475"/>
        <v>0.8065491043814379</v>
      </c>
      <c r="AY57" s="30">
        <f t="shared" si="475"/>
        <v>1.1124074709928198</v>
      </c>
      <c r="AZ57" s="30">
        <f t="shared" si="475"/>
        <v>19.784450142784166</v>
      </c>
      <c r="BA57" s="30">
        <f t="shared" si="475"/>
        <v>7.7931584636043043</v>
      </c>
      <c r="BB57" s="30">
        <f t="shared" si="475"/>
        <v>20.031103272990656</v>
      </c>
      <c r="BC57" s="30">
        <f t="shared" ref="BC57" si="478">STDEV(BC48:BC55)/SQRT(8)</f>
        <v>8.0591488828169364</v>
      </c>
      <c r="BD57" s="39"/>
      <c r="BE57" s="19">
        <f t="shared" ref="BE57:BT57" si="479">STDEV(BE48:BE55)/SQRT(8)</f>
        <v>18.670548752442514</v>
      </c>
      <c r="BF57" s="19">
        <f t="shared" si="479"/>
        <v>2.2428931948744193</v>
      </c>
      <c r="BG57" s="19">
        <f t="shared" si="479"/>
        <v>1.907485587898478</v>
      </c>
      <c r="BH57" s="19">
        <f t="shared" si="479"/>
        <v>2.3279279845390799</v>
      </c>
      <c r="BI57" s="19">
        <f t="shared" si="479"/>
        <v>18.977713143489105</v>
      </c>
      <c r="BJ57" s="19">
        <f t="shared" si="479"/>
        <v>2.9933146673073989</v>
      </c>
      <c r="BK57" s="19">
        <f t="shared" si="479"/>
        <v>1.5839075538997986</v>
      </c>
      <c r="BL57" s="19">
        <f t="shared" si="479"/>
        <v>9.2894844643851897</v>
      </c>
      <c r="BM57" s="19">
        <f t="shared" si="479"/>
        <v>21.638295233547254</v>
      </c>
      <c r="BN57" s="19">
        <f t="shared" si="479"/>
        <v>22.650042043234492</v>
      </c>
      <c r="BO57" s="30">
        <f t="shared" si="479"/>
        <v>16.975433912677172</v>
      </c>
      <c r="BP57" s="30">
        <f t="shared" si="479"/>
        <v>1.6051762362668145</v>
      </c>
      <c r="BQ57" s="30">
        <f t="shared" si="479"/>
        <v>1.9170377382805572</v>
      </c>
      <c r="BR57" s="30">
        <f t="shared" si="479"/>
        <v>20.044455294716517</v>
      </c>
      <c r="BS57" s="30">
        <f t="shared" si="479"/>
        <v>22.182222347257145</v>
      </c>
      <c r="BT57" s="30">
        <f t="shared" si="479"/>
        <v>20.099148094715723</v>
      </c>
      <c r="BU57" s="20"/>
      <c r="BV57" s="19">
        <f t="shared" si="475"/>
        <v>7.6000585637652218E-2</v>
      </c>
      <c r="BW57" s="19">
        <f t="shared" si="475"/>
        <v>2.2178040981985277E-2</v>
      </c>
      <c r="BX57" s="19">
        <f t="shared" si="475"/>
        <v>2.3866759476802026E-2</v>
      </c>
      <c r="BY57" s="19">
        <f t="shared" si="475"/>
        <v>2.5668881603331879E-2</v>
      </c>
      <c r="BZ57" s="19">
        <f t="shared" si="475"/>
        <v>6.3577245810381711E-2</v>
      </c>
      <c r="CA57" s="19">
        <f t="shared" si="475"/>
        <v>3.1138276337325778E-2</v>
      </c>
      <c r="CB57" s="19">
        <f t="shared" si="475"/>
        <v>2.9523234328556216E-2</v>
      </c>
      <c r="CC57" s="19">
        <f t="shared" si="475"/>
        <v>4.8791368991257994E-2</v>
      </c>
      <c r="CD57" s="19">
        <f t="shared" si="475"/>
        <v>6.6427036327006639E-2</v>
      </c>
      <c r="CE57" s="19">
        <f t="shared" si="475"/>
        <v>9.232410001862762E-2</v>
      </c>
      <c r="CF57" s="30">
        <f t="shared" ref="CF57" si="480">STDEV(CF48:CF55)/SQRT(8)</f>
        <v>5.6126997164023834E-2</v>
      </c>
      <c r="CG57" s="30"/>
      <c r="CH57" s="30">
        <f t="shared" si="475"/>
        <v>1.1521535093639134E-2</v>
      </c>
      <c r="CI57" s="30">
        <f t="shared" si="475"/>
        <v>2.7387411999036083E-2</v>
      </c>
      <c r="CJ57" s="30">
        <f t="shared" si="475"/>
        <v>5.6792525461895386E-2</v>
      </c>
      <c r="CK57" s="30">
        <f t="shared" si="475"/>
        <v>8.1226698011925488E-2</v>
      </c>
      <c r="CL57" s="30">
        <f t="shared" si="475"/>
        <v>5.4154831741241263E-2</v>
      </c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3"/>
    </row>
    <row r="58" spans="1:127" ht="15.75">
      <c r="A58" s="17"/>
      <c r="B58" s="2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4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6"/>
      <c r="AL58" s="40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40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6"/>
      <c r="BU58" s="16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</row>
    <row r="59" spans="1:127" ht="15.75">
      <c r="A59" s="112" t="s">
        <v>166</v>
      </c>
      <c r="B59" s="25" t="s">
        <v>60</v>
      </c>
      <c r="C59" s="14">
        <f>'[1]PRE 1'!B48</f>
        <v>310</v>
      </c>
      <c r="D59" s="14">
        <f>'[1]PRE 2'!B48</f>
        <v>1309</v>
      </c>
      <c r="E59" s="14">
        <f>'[1]PRE 3'!B48</f>
        <v>697</v>
      </c>
      <c r="F59" s="14">
        <f>'[1]PRE 4'!B48</f>
        <v>886</v>
      </c>
      <c r="G59" s="14">
        <f>'[1]PRE 5'!B48</f>
        <v>937</v>
      </c>
      <c r="H59" s="14">
        <f>'[1]PRE 6'!B48</f>
        <v>972</v>
      </c>
      <c r="I59" s="14">
        <f>'[1]PRE 7'!B48</f>
        <v>1231</v>
      </c>
      <c r="J59" s="14">
        <f>'[1]PRE 8'!B48</f>
        <v>940</v>
      </c>
      <c r="K59" s="14">
        <f>'[1]PRE 9'!B48</f>
        <v>662</v>
      </c>
      <c r="L59" s="14">
        <f>'[1]PRE 10'!B48</f>
        <v>1208</v>
      </c>
      <c r="M59" s="14">
        <f>AVERAGE(J59:L59)</f>
        <v>936.66666666666663</v>
      </c>
      <c r="N59" s="14"/>
      <c r="O59" s="14">
        <f>'[1]POST 1'!B48</f>
        <v>1152</v>
      </c>
      <c r="P59" s="14">
        <f>'[1]POST 2'!B48</f>
        <v>711</v>
      </c>
      <c r="Q59" s="14">
        <f>'[1]POST 3'!B48</f>
        <v>861</v>
      </c>
      <c r="R59" s="14">
        <f>'[1]POST 4'!B48</f>
        <v>1159</v>
      </c>
      <c r="S59" s="14">
        <f>'[1]POST 5'!B48</f>
        <v>1027</v>
      </c>
      <c r="T59" s="4"/>
      <c r="U59" s="15">
        <v>15.238095238095275</v>
      </c>
      <c r="V59" s="15">
        <v>9.748427672956046</v>
      </c>
      <c r="W59" s="15">
        <v>8.2822085889571078</v>
      </c>
      <c r="X59" s="15">
        <v>10.216718266253904</v>
      </c>
      <c r="Y59" s="15">
        <v>20.370370370370352</v>
      </c>
      <c r="Z59" s="15">
        <v>8.6153846153845635</v>
      </c>
      <c r="AA59" s="15">
        <v>14.199395770392757</v>
      </c>
      <c r="AB59" s="15">
        <v>12.048192771084336</v>
      </c>
      <c r="AC59" s="15">
        <v>11.515151515151462</v>
      </c>
      <c r="AD59" s="15">
        <v>9.3655589123866889</v>
      </c>
      <c r="AE59" s="15">
        <f>AVERAGE(AB59:AD59)</f>
        <v>10.976301066207496</v>
      </c>
      <c r="AF59" s="15">
        <v>8.4848484848485182</v>
      </c>
      <c r="AG59" s="15">
        <v>8.3333333333333659</v>
      </c>
      <c r="AH59" s="15">
        <v>9.3093093093092918</v>
      </c>
      <c r="AI59" s="15">
        <v>8.2840236686390014</v>
      </c>
      <c r="AJ59" s="15">
        <v>8.5294117647058982</v>
      </c>
      <c r="AK59" s="16">
        <f>AVERAGE(AF59:AJ59)</f>
        <v>8.5881853121672158</v>
      </c>
      <c r="AL59" s="40"/>
      <c r="AM59" s="15">
        <v>10.158730158730213</v>
      </c>
      <c r="AN59" s="15">
        <v>9.4339622641508978</v>
      </c>
      <c r="AO59" s="15">
        <v>8.8957055214723226</v>
      </c>
      <c r="AP59" s="15">
        <v>20.123839009287924</v>
      </c>
      <c r="AQ59" s="15">
        <v>12.037037037037054</v>
      </c>
      <c r="AR59" s="15">
        <v>21.846153846153829</v>
      </c>
      <c r="AS59" s="15">
        <v>13.897280966767354</v>
      </c>
      <c r="AT59" s="15">
        <v>20.783132530120497</v>
      </c>
      <c r="AU59" s="15">
        <v>11.818181818181834</v>
      </c>
      <c r="AV59" s="15">
        <v>22.356495468277963</v>
      </c>
      <c r="AW59" s="15">
        <f>AVERAGE(AT59:AV59)</f>
        <v>18.319269938860099</v>
      </c>
      <c r="AX59" s="15">
        <v>8.1818181818181461</v>
      </c>
      <c r="AY59" s="15">
        <v>7.7380952380952204</v>
      </c>
      <c r="AZ59" s="15">
        <v>8.4084084084084427</v>
      </c>
      <c r="BA59" s="15">
        <v>10.059171597633068</v>
      </c>
      <c r="BB59" s="15">
        <v>8.5294117647058982</v>
      </c>
      <c r="BC59" s="15">
        <f>AVERAGE(AX59:BB59)</f>
        <v>8.5833810381321562</v>
      </c>
      <c r="BD59" s="40"/>
      <c r="BE59" s="15">
        <f t="shared" ref="BE59:BT59" si="481">SUM(U59,AM59)</f>
        <v>25.396825396825488</v>
      </c>
      <c r="BF59" s="15">
        <f t="shared" si="481"/>
        <v>19.182389937106944</v>
      </c>
      <c r="BG59" s="15">
        <f t="shared" si="481"/>
        <v>17.17791411042943</v>
      </c>
      <c r="BH59" s="15">
        <f t="shared" si="481"/>
        <v>30.340557275541826</v>
      </c>
      <c r="BI59" s="15">
        <f t="shared" si="481"/>
        <v>32.407407407407405</v>
      </c>
      <c r="BJ59" s="15">
        <f t="shared" si="481"/>
        <v>30.461538461538392</v>
      </c>
      <c r="BK59" s="15">
        <f t="shared" si="481"/>
        <v>28.096676737160109</v>
      </c>
      <c r="BL59" s="15">
        <f t="shared" si="481"/>
        <v>32.831325301204835</v>
      </c>
      <c r="BM59" s="15">
        <f t="shared" si="481"/>
        <v>23.333333333333297</v>
      </c>
      <c r="BN59" s="15">
        <f t="shared" si="481"/>
        <v>31.722054380664652</v>
      </c>
      <c r="BO59" s="15">
        <f t="shared" si="481"/>
        <v>29.295571005067593</v>
      </c>
      <c r="BP59" s="15">
        <f t="shared" si="481"/>
        <v>16.666666666666664</v>
      </c>
      <c r="BQ59" s="15">
        <f t="shared" si="481"/>
        <v>16.071428571428587</v>
      </c>
      <c r="BR59" s="15">
        <f t="shared" si="481"/>
        <v>17.717717717717733</v>
      </c>
      <c r="BS59" s="15">
        <f t="shared" si="481"/>
        <v>18.343195266272069</v>
      </c>
      <c r="BT59" s="15">
        <f t="shared" si="481"/>
        <v>17.058823529411796</v>
      </c>
      <c r="BU59" s="16"/>
      <c r="BV59" s="15">
        <f t="shared" si="15"/>
        <v>0.59999999999999931</v>
      </c>
      <c r="BW59" s="15">
        <f t="shared" si="192"/>
        <v>0.50819672131147842</v>
      </c>
      <c r="BX59" s="15">
        <f t="shared" si="193"/>
        <v>0.4821428571428607</v>
      </c>
      <c r="BY59" s="15">
        <f t="shared" si="194"/>
        <v>0.33673469387755184</v>
      </c>
      <c r="BZ59" s="15">
        <f t="shared" si="195"/>
        <v>0.62857142857142811</v>
      </c>
      <c r="CA59" s="15">
        <f t="shared" si="196"/>
        <v>0.28282828282828176</v>
      </c>
      <c r="CB59" s="15">
        <f t="shared" si="197"/>
        <v>0.50537634408602194</v>
      </c>
      <c r="CC59" s="15">
        <f t="shared" si="198"/>
        <v>0.36697247706421998</v>
      </c>
      <c r="CD59" s="15">
        <f t="shared" si="199"/>
        <v>0.49350649350649201</v>
      </c>
      <c r="CE59" s="15">
        <f t="shared" si="200"/>
        <v>0.29523809523809469</v>
      </c>
      <c r="CF59" s="15">
        <f>AVERAGE(CC59:CE59)</f>
        <v>0.38523902193626891</v>
      </c>
      <c r="CG59" s="15"/>
      <c r="CH59" s="15">
        <f t="shared" si="201"/>
        <v>0.50909090909091115</v>
      </c>
      <c r="CI59" s="15">
        <f t="shared" si="202"/>
        <v>0.51851851851852004</v>
      </c>
      <c r="CJ59" s="15">
        <f t="shared" si="203"/>
        <v>0.52542372881355792</v>
      </c>
      <c r="CK59" s="15">
        <f t="shared" si="204"/>
        <v>0.45161290322580661</v>
      </c>
      <c r="CL59" s="15">
        <f t="shared" si="205"/>
        <v>0.5</v>
      </c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F59" s="3">
        <v>176</v>
      </c>
      <c r="DG59" s="3">
        <v>206</v>
      </c>
      <c r="DH59" s="3">
        <v>271</v>
      </c>
      <c r="DI59" s="3">
        <v>243</v>
      </c>
      <c r="DJ59" s="3">
        <v>335</v>
      </c>
      <c r="DK59" s="3">
        <v>318</v>
      </c>
      <c r="DL59" s="3">
        <v>373</v>
      </c>
      <c r="DM59" s="3">
        <v>295</v>
      </c>
      <c r="DN59" s="3">
        <v>355</v>
      </c>
      <c r="DO59" s="3">
        <v>375</v>
      </c>
      <c r="DP59" s="31">
        <f>AVERAGE(DM59:DO59)</f>
        <v>341.66666666666669</v>
      </c>
      <c r="DQ59" s="31"/>
      <c r="DR59" s="3">
        <v>378</v>
      </c>
      <c r="DS59" s="3">
        <v>455</v>
      </c>
      <c r="DT59" s="3">
        <v>453</v>
      </c>
      <c r="DU59" s="3">
        <v>414</v>
      </c>
      <c r="DV59" s="3">
        <v>407</v>
      </c>
    </row>
    <row r="60" spans="1:127" ht="15.75">
      <c r="A60" s="110"/>
      <c r="B60" s="25" t="s">
        <v>61</v>
      </c>
      <c r="C60" s="14">
        <f>'[1]PRE 1'!B49</f>
        <v>410</v>
      </c>
      <c r="D60" s="14">
        <f>'[1]PRE 2'!B49</f>
        <v>830</v>
      </c>
      <c r="E60" s="14">
        <f>'[1]PRE 3'!B49</f>
        <v>1067</v>
      </c>
      <c r="F60" s="14">
        <f>'[1]PRE 4'!B49</f>
        <v>1254</v>
      </c>
      <c r="G60" s="14">
        <f>'[1]PRE 5'!B49</f>
        <v>1058</v>
      </c>
      <c r="H60" s="14">
        <f>'[1]PRE 6'!B49</f>
        <v>327</v>
      </c>
      <c r="I60" s="14">
        <f>'[1]PRE 7'!B49</f>
        <v>1686</v>
      </c>
      <c r="J60" s="14">
        <f>'[1]PRE 8'!B49</f>
        <v>1169</v>
      </c>
      <c r="K60" s="14">
        <f>'[1]PRE 9'!B49</f>
        <v>1389</v>
      </c>
      <c r="L60" s="14">
        <f>'[1]PRE 10'!B49</f>
        <v>1337</v>
      </c>
      <c r="M60" s="14">
        <f t="shared" ref="M60:M66" si="482">AVERAGE(J60:L60)</f>
        <v>1298.3333333333333</v>
      </c>
      <c r="N60" s="14"/>
      <c r="O60" s="14">
        <f>'[1]POST 1'!B49</f>
        <v>838</v>
      </c>
      <c r="P60" s="14">
        <f>'[1]POST 2'!B49</f>
        <v>737</v>
      </c>
      <c r="Q60" s="14">
        <f>'[1]POST 3'!B49</f>
        <v>958</v>
      </c>
      <c r="R60" s="14">
        <f>'[1]POST 4'!B49</f>
        <v>1446</v>
      </c>
      <c r="S60" s="14">
        <f>'[1]POST 5'!B49</f>
        <v>899</v>
      </c>
      <c r="T60" s="4"/>
      <c r="U60" s="15">
        <v>6.9597069597069803</v>
      </c>
      <c r="V60" s="15">
        <v>6.6914498141263303</v>
      </c>
      <c r="W60" s="15">
        <v>11.808118081180769</v>
      </c>
      <c r="X60" s="15">
        <v>7.7777777777777564</v>
      </c>
      <c r="Y60" s="15">
        <v>6.9090909090908257</v>
      </c>
      <c r="Z60" s="15">
        <v>7.8853046594982681</v>
      </c>
      <c r="AA60" s="15">
        <v>14.130434782608715</v>
      </c>
      <c r="AB60" s="15">
        <v>9.1549295774647703</v>
      </c>
      <c r="AC60" s="15">
        <v>9.1872791519434429</v>
      </c>
      <c r="AD60" s="15">
        <v>10.563380281690142</v>
      </c>
      <c r="AE60" s="15">
        <f t="shared" ref="AE60:AE66" si="483">AVERAGE(AB60:AD60)</f>
        <v>9.6351963370327862</v>
      </c>
      <c r="AF60" s="15">
        <v>9.6885813148789328</v>
      </c>
      <c r="AG60" s="15">
        <v>9.2526690391458857</v>
      </c>
      <c r="AH60" s="15">
        <v>8.6021505376344276</v>
      </c>
      <c r="AI60" s="15">
        <v>9.929078014184439</v>
      </c>
      <c r="AJ60" s="15">
        <v>8.5714285714285907</v>
      </c>
      <c r="AK60" s="16">
        <f t="shared" ref="AK60:AK66" si="484">AVERAGE(AF60:AJ60)</f>
        <v>9.2087814954544562</v>
      </c>
      <c r="AL60" s="40"/>
      <c r="AM60" s="15">
        <v>5.8608058608059439</v>
      </c>
      <c r="AN60" s="15">
        <v>5.5762081784386615</v>
      </c>
      <c r="AO60" s="15">
        <v>12.546125461254633</v>
      </c>
      <c r="AP60" s="15">
        <v>8.8888888888889088</v>
      </c>
      <c r="AQ60" s="15">
        <v>8.7272727272727479</v>
      </c>
      <c r="AR60" s="15">
        <v>6.810035842293825</v>
      </c>
      <c r="AS60" s="15">
        <v>17.028985507246333</v>
      </c>
      <c r="AT60" s="15">
        <v>5.6338028169014889</v>
      </c>
      <c r="AU60" s="15">
        <v>14.840989399293248</v>
      </c>
      <c r="AV60" s="15">
        <v>16.19718309859153</v>
      </c>
      <c r="AW60" s="15">
        <f t="shared" ref="AW60:AW66" si="485">AVERAGE(AT60:AV60)</f>
        <v>12.223991771595422</v>
      </c>
      <c r="AX60" s="15">
        <v>7.6124567474049041</v>
      </c>
      <c r="AY60" s="15">
        <v>7.4733096085410056</v>
      </c>
      <c r="AZ60" s="15">
        <v>7.1684587813620064</v>
      </c>
      <c r="BA60" s="15">
        <v>8.1560283687942672</v>
      </c>
      <c r="BB60" s="15">
        <v>8.928571428571427</v>
      </c>
      <c r="BC60" s="15">
        <f t="shared" ref="BC60:BC66" si="486">AVERAGE(AX60:BB60)</f>
        <v>7.8677649869347217</v>
      </c>
      <c r="BD60" s="40"/>
      <c r="BE60" s="15">
        <f t="shared" ref="BE60:BE66" si="487">SUM(U60,AM60)</f>
        <v>12.820512820512924</v>
      </c>
      <c r="BF60" s="15">
        <f t="shared" ref="BF60:BF66" si="488">SUM(V60,AN60)</f>
        <v>12.267657992564992</v>
      </c>
      <c r="BG60" s="15">
        <f t="shared" ref="BG60:BG66" si="489">SUM(W60,AO60)</f>
        <v>24.354243542435402</v>
      </c>
      <c r="BH60" s="15">
        <f t="shared" ref="BH60:BH66" si="490">SUM(X60,AP60)</f>
        <v>16.666666666666664</v>
      </c>
      <c r="BI60" s="15">
        <f t="shared" ref="BI60:BI66" si="491">SUM(Y60,AQ60)</f>
        <v>15.636363636363573</v>
      </c>
      <c r="BJ60" s="15">
        <f t="shared" ref="BJ60:BJ66" si="492">SUM(Z60,AR60)</f>
        <v>14.695340501792092</v>
      </c>
      <c r="BK60" s="15">
        <f t="shared" ref="BK60:BK66" si="493">SUM(AA60,AS60)</f>
        <v>31.159420289855049</v>
      </c>
      <c r="BL60" s="15">
        <f t="shared" ref="BL60:BL66" si="494">SUM(AB60,AT60)</f>
        <v>14.78873239436626</v>
      </c>
      <c r="BM60" s="15">
        <f t="shared" ref="BM60:BM66" si="495">SUM(AC60,AU60)</f>
        <v>24.028268551236692</v>
      </c>
      <c r="BN60" s="15">
        <f t="shared" ref="BN60:BN66" si="496">SUM(AD60,AV60)</f>
        <v>26.760563380281674</v>
      </c>
      <c r="BO60" s="15">
        <f t="shared" ref="BO60:BO66" si="497">SUM(AE60,AW60)</f>
        <v>21.85918810862821</v>
      </c>
      <c r="BP60" s="15">
        <f t="shared" ref="BP60:BP66" si="498">SUM(AF60,AX60)</f>
        <v>17.301038062283837</v>
      </c>
      <c r="BQ60" s="15">
        <f t="shared" ref="BQ60:BQ66" si="499">SUM(AG60,AY60)</f>
        <v>16.72597864768689</v>
      </c>
      <c r="BR60" s="15">
        <f t="shared" ref="BR60:BR66" si="500">SUM(AH60,AZ60)</f>
        <v>15.770609318996435</v>
      </c>
      <c r="BS60" s="15">
        <f t="shared" ref="BS60:BS66" si="501">SUM(AI60,BA60)</f>
        <v>18.085106382978708</v>
      </c>
      <c r="BT60" s="15">
        <f t="shared" ref="BT60:BT66" si="502">SUM(AJ60,BB60)</f>
        <v>17.500000000000018</v>
      </c>
      <c r="BU60" s="16"/>
      <c r="BV60" s="15">
        <f t="shared" si="15"/>
        <v>0.54285714285714004</v>
      </c>
      <c r="BW60" s="15">
        <f t="shared" si="192"/>
        <v>0.54545454545454308</v>
      </c>
      <c r="BX60" s="15">
        <f t="shared" si="193"/>
        <v>0.48484848484848353</v>
      </c>
      <c r="BY60" s="15">
        <f t="shared" si="194"/>
        <v>0.46666666666666545</v>
      </c>
      <c r="BZ60" s="15">
        <f t="shared" si="195"/>
        <v>0.44186046511627552</v>
      </c>
      <c r="CA60" s="15">
        <f t="shared" si="196"/>
        <v>0.53658536585366345</v>
      </c>
      <c r="CB60" s="15">
        <f t="shared" si="197"/>
        <v>0.45348837209302423</v>
      </c>
      <c r="CC60" s="15">
        <f t="shared" si="198"/>
        <v>0.61904761904761518</v>
      </c>
      <c r="CD60" s="15">
        <f t="shared" si="199"/>
        <v>0.38235294117647067</v>
      </c>
      <c r="CE60" s="15">
        <f t="shared" si="200"/>
        <v>0.39473684210526344</v>
      </c>
      <c r="CF60" s="15">
        <f t="shared" ref="CF60:CF66" si="503">AVERAGE(CC60:CE60)</f>
        <v>0.4653791341097831</v>
      </c>
      <c r="CG60" s="15"/>
      <c r="CH60" s="15">
        <f t="shared" si="201"/>
        <v>0.55999999999999905</v>
      </c>
      <c r="CI60" s="15">
        <f t="shared" si="202"/>
        <v>0.55319148936169893</v>
      </c>
      <c r="CJ60" s="15">
        <f t="shared" si="203"/>
        <v>0.54545454545454597</v>
      </c>
      <c r="CK60" s="15">
        <f t="shared" si="204"/>
        <v>0.54901960784314008</v>
      </c>
      <c r="CL60" s="15">
        <f t="shared" si="205"/>
        <v>0.48979591836734754</v>
      </c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F60" s="3">
        <v>27</v>
      </c>
      <c r="DG60" s="3">
        <v>47</v>
      </c>
      <c r="DH60" s="3">
        <v>121</v>
      </c>
      <c r="DI60" s="3">
        <v>154</v>
      </c>
      <c r="DJ60" s="3">
        <v>108</v>
      </c>
      <c r="DK60" s="3">
        <v>136</v>
      </c>
      <c r="DL60" s="3">
        <v>64</v>
      </c>
      <c r="DM60" s="3">
        <v>89</v>
      </c>
      <c r="DN60" s="3">
        <v>150</v>
      </c>
      <c r="DO60" s="3">
        <v>116</v>
      </c>
      <c r="DP60" s="31">
        <f t="shared" ref="DP60:DP66" si="504">AVERAGE(DM60:DO60)</f>
        <v>118.33333333333333</v>
      </c>
      <c r="DQ60" s="31"/>
      <c r="DR60" s="3">
        <v>154</v>
      </c>
      <c r="DS60" s="3">
        <v>164</v>
      </c>
      <c r="DT60" s="3">
        <v>141</v>
      </c>
      <c r="DU60" s="3">
        <v>182</v>
      </c>
      <c r="DV60" s="3">
        <v>186</v>
      </c>
    </row>
    <row r="61" spans="1:127" ht="15.75">
      <c r="A61" s="110"/>
      <c r="B61" s="25" t="s">
        <v>62</v>
      </c>
      <c r="C61" s="14">
        <f>'[1]PRE 1'!B50</f>
        <v>866</v>
      </c>
      <c r="D61" s="14">
        <f>'[1]PRE 2'!B50</f>
        <v>1126</v>
      </c>
      <c r="E61" s="14">
        <f>'[1]PRE 3'!B50</f>
        <v>1564</v>
      </c>
      <c r="F61" s="14">
        <f>'[1]PRE 4'!B50</f>
        <v>1432</v>
      </c>
      <c r="G61" s="14">
        <f>'[1]PRE 5'!B50</f>
        <v>1359</v>
      </c>
      <c r="H61" s="14">
        <f>'[1]PRE 6'!B50</f>
        <v>1509</v>
      </c>
      <c r="I61" s="14">
        <f>'[1]PRE 7'!B50</f>
        <v>1454</v>
      </c>
      <c r="J61" s="14">
        <f>'[1]PRE 8'!B50</f>
        <v>1484</v>
      </c>
      <c r="K61" s="14">
        <f>'[1]PRE 9'!B50</f>
        <v>1346</v>
      </c>
      <c r="L61" s="14">
        <f>'[1]PRE 10'!B50</f>
        <v>1409</v>
      </c>
      <c r="M61" s="14">
        <f t="shared" si="482"/>
        <v>1413</v>
      </c>
      <c r="N61" s="14"/>
      <c r="O61" s="14">
        <f>'[1]POST 1'!B50</f>
        <v>744</v>
      </c>
      <c r="P61" s="14">
        <f>'[1]POST 2'!B50</f>
        <v>1328</v>
      </c>
      <c r="Q61" s="14">
        <f>'[1]POST 3'!B50</f>
        <v>1186</v>
      </c>
      <c r="R61" s="14">
        <f>'[1]POST 4'!B50</f>
        <v>1359</v>
      </c>
      <c r="S61" s="14">
        <f>'[1]POST 5'!B50</f>
        <v>1661</v>
      </c>
      <c r="T61" s="4"/>
      <c r="U61" s="15">
        <v>12.230215827338149</v>
      </c>
      <c r="V61" s="15">
        <v>6.4748201438849327</v>
      </c>
      <c r="W61" s="15">
        <v>13.732394366197205</v>
      </c>
      <c r="X61" s="15">
        <v>14.539007092198663</v>
      </c>
      <c r="Y61" s="15">
        <v>8.3333333333333535</v>
      </c>
      <c r="Z61" s="15">
        <v>15.862068965517222</v>
      </c>
      <c r="AA61" s="15">
        <v>23.875432525951577</v>
      </c>
      <c r="AB61" s="15">
        <v>8.6805555555555554</v>
      </c>
      <c r="AC61" s="15">
        <v>24.315068493150665</v>
      </c>
      <c r="AD61" s="15">
        <v>7.7966101694914682</v>
      </c>
      <c r="AE61" s="15">
        <f t="shared" si="483"/>
        <v>13.597411406065895</v>
      </c>
      <c r="AF61" s="15">
        <v>6.6889632107023411</v>
      </c>
      <c r="AG61" s="15">
        <v>7.5342465753425243</v>
      </c>
      <c r="AH61" s="15">
        <v>8.7248322147651294</v>
      </c>
      <c r="AI61" s="15">
        <v>6.3758389261745156</v>
      </c>
      <c r="AJ61" s="15">
        <v>8.026755852842733</v>
      </c>
      <c r="AK61" s="16">
        <f t="shared" si="484"/>
        <v>7.470127355965448</v>
      </c>
      <c r="AL61" s="40"/>
      <c r="AM61" s="15">
        <v>30.935251798561129</v>
      </c>
      <c r="AN61" s="15">
        <v>7.5539568345323529</v>
      </c>
      <c r="AO61" s="15">
        <v>9.1549295774647703</v>
      </c>
      <c r="AP61" s="15">
        <v>15.602836879432646</v>
      </c>
      <c r="AQ61" s="15">
        <v>11.805555555555577</v>
      </c>
      <c r="AR61" s="15">
        <v>13.103448275862108</v>
      </c>
      <c r="AS61" s="15">
        <v>12.456747404844272</v>
      </c>
      <c r="AT61" s="15">
        <v>20.138888888888928</v>
      </c>
      <c r="AU61" s="15">
        <v>9.5890410958904511</v>
      </c>
      <c r="AV61" s="15">
        <v>19.661016949152582</v>
      </c>
      <c r="AW61" s="15">
        <f t="shared" si="485"/>
        <v>16.462982311310654</v>
      </c>
      <c r="AX61" s="15">
        <v>7.3578595317726325</v>
      </c>
      <c r="AY61" s="15">
        <v>6.8493150684931514</v>
      </c>
      <c r="AZ61" s="15">
        <v>6.3758389261745156</v>
      </c>
      <c r="BA61" s="15">
        <v>5.704697986577143</v>
      </c>
      <c r="BB61" s="15">
        <v>7.6923076923077307</v>
      </c>
      <c r="BC61" s="15">
        <f t="shared" si="486"/>
        <v>6.7960038410650343</v>
      </c>
      <c r="BD61" s="40"/>
      <c r="BE61" s="15">
        <f t="shared" si="487"/>
        <v>43.165467625899282</v>
      </c>
      <c r="BF61" s="15">
        <f t="shared" si="488"/>
        <v>14.028776978417286</v>
      </c>
      <c r="BG61" s="15">
        <f t="shared" si="489"/>
        <v>22.887323943661976</v>
      </c>
      <c r="BH61" s="15">
        <f t="shared" si="490"/>
        <v>30.14184397163131</v>
      </c>
      <c r="BI61" s="15">
        <f t="shared" si="491"/>
        <v>20.138888888888928</v>
      </c>
      <c r="BJ61" s="15">
        <f t="shared" si="492"/>
        <v>28.965517241379331</v>
      </c>
      <c r="BK61" s="15">
        <f t="shared" si="493"/>
        <v>36.332179930795846</v>
      </c>
      <c r="BL61" s="15">
        <f t="shared" si="494"/>
        <v>28.819444444444485</v>
      </c>
      <c r="BM61" s="15">
        <f t="shared" si="495"/>
        <v>33.904109589041113</v>
      </c>
      <c r="BN61" s="15">
        <f t="shared" si="496"/>
        <v>27.457627118644051</v>
      </c>
      <c r="BO61" s="15">
        <f t="shared" si="497"/>
        <v>30.060393717376549</v>
      </c>
      <c r="BP61" s="15">
        <f t="shared" si="498"/>
        <v>14.046822742474973</v>
      </c>
      <c r="BQ61" s="15">
        <f t="shared" si="499"/>
        <v>14.383561643835677</v>
      </c>
      <c r="BR61" s="15">
        <f t="shared" si="500"/>
        <v>15.100671140939646</v>
      </c>
      <c r="BS61" s="15">
        <f t="shared" si="501"/>
        <v>12.080536912751658</v>
      </c>
      <c r="BT61" s="15">
        <f t="shared" si="502"/>
        <v>15.719063545150464</v>
      </c>
      <c r="BU61" s="16"/>
      <c r="BV61" s="15">
        <f t="shared" si="15"/>
        <v>0.28333333333333377</v>
      </c>
      <c r="BW61" s="15">
        <f t="shared" si="192"/>
        <v>0.46153846153846378</v>
      </c>
      <c r="BX61" s="15">
        <f t="shared" si="193"/>
        <v>0.60000000000000087</v>
      </c>
      <c r="BY61" s="15">
        <f t="shared" si="194"/>
        <v>0.48235294117647159</v>
      </c>
      <c r="BZ61" s="15">
        <f t="shared" si="195"/>
        <v>0.41379310344827608</v>
      </c>
      <c r="CA61" s="15">
        <f t="shared" si="196"/>
        <v>0.54761904761904656</v>
      </c>
      <c r="CB61" s="15">
        <f t="shared" si="197"/>
        <v>0.65714285714285769</v>
      </c>
      <c r="CC61" s="15">
        <f t="shared" si="198"/>
        <v>0.30120481927710802</v>
      </c>
      <c r="CD61" s="15">
        <f t="shared" si="199"/>
        <v>0.71717171717171624</v>
      </c>
      <c r="CE61" s="15">
        <f t="shared" si="200"/>
        <v>0.28395061728394871</v>
      </c>
      <c r="CF61" s="15">
        <f t="shared" si="503"/>
        <v>0.43410905124425764</v>
      </c>
      <c r="CG61" s="15"/>
      <c r="CH61" s="15">
        <f t="shared" si="201"/>
        <v>0.47619047619047428</v>
      </c>
      <c r="CI61" s="15">
        <f t="shared" si="202"/>
        <v>0.52380952380952572</v>
      </c>
      <c r="CJ61" s="15">
        <f t="shared" si="203"/>
        <v>0.57777777777777783</v>
      </c>
      <c r="CK61" s="15">
        <f t="shared" si="204"/>
        <v>0.52777777777778023</v>
      </c>
      <c r="CL61" s="15">
        <f t="shared" si="205"/>
        <v>0.51063829787233683</v>
      </c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F61" s="3">
        <v>129</v>
      </c>
      <c r="DG61" s="3">
        <v>158</v>
      </c>
      <c r="DH61" s="3">
        <v>129</v>
      </c>
      <c r="DI61" s="3">
        <v>117</v>
      </c>
      <c r="DJ61" s="3">
        <v>138</v>
      </c>
      <c r="DK61" s="3">
        <v>147</v>
      </c>
      <c r="DL61" s="3">
        <v>119</v>
      </c>
      <c r="DM61" s="3">
        <v>105</v>
      </c>
      <c r="DN61" s="3">
        <v>95</v>
      </c>
      <c r="DO61" s="3">
        <v>79</v>
      </c>
      <c r="DP61" s="31">
        <f t="shared" si="504"/>
        <v>93</v>
      </c>
      <c r="DQ61" s="31"/>
      <c r="DR61" s="3">
        <v>142</v>
      </c>
      <c r="DS61" s="3">
        <v>197</v>
      </c>
      <c r="DT61" s="3">
        <v>131</v>
      </c>
      <c r="DU61" s="3">
        <v>131</v>
      </c>
      <c r="DV61" s="3">
        <v>158</v>
      </c>
    </row>
    <row r="62" spans="1:127" ht="15.75">
      <c r="A62" s="110"/>
      <c r="B62" s="25" t="s">
        <v>63</v>
      </c>
      <c r="C62" s="14">
        <f>'[1]PRE 1'!B51</f>
        <v>812</v>
      </c>
      <c r="D62" s="14">
        <f>'[1]PRE 2'!B51</f>
        <v>825</v>
      </c>
      <c r="E62" s="14">
        <f>'[1]PRE 3'!B51</f>
        <v>1248</v>
      </c>
      <c r="F62" s="14">
        <f>'[1]PRE 4'!B51</f>
        <v>909</v>
      </c>
      <c r="G62" s="14">
        <f>'[1]PRE 5'!B51</f>
        <v>1063</v>
      </c>
      <c r="H62" s="14">
        <f>'[1]PRE 6'!B51</f>
        <v>1284</v>
      </c>
      <c r="I62" s="14">
        <f>'[1]PRE 7'!B51</f>
        <v>593</v>
      </c>
      <c r="J62" s="14">
        <f>'[1]PRE 8'!B51</f>
        <v>732</v>
      </c>
      <c r="K62" s="14">
        <f>'[1]PRE 9'!B51</f>
        <v>1212</v>
      </c>
      <c r="L62" s="14">
        <f>'[1]PRE 10'!B51</f>
        <v>908</v>
      </c>
      <c r="M62" s="14">
        <f t="shared" si="482"/>
        <v>950.66666666666663</v>
      </c>
      <c r="N62" s="14"/>
      <c r="O62" s="14">
        <f>'[1]POST 1'!B51</f>
        <v>524</v>
      </c>
      <c r="P62" s="14">
        <f>'[1]POST 2'!B51</f>
        <v>1151</v>
      </c>
      <c r="Q62" s="14">
        <f>'[1]POST 3'!B51</f>
        <v>822</v>
      </c>
      <c r="R62" s="14">
        <f>'[1]POST 4'!B51</f>
        <v>1162</v>
      </c>
      <c r="S62" s="14">
        <f>'[1]POST 5'!B51</f>
        <v>1150</v>
      </c>
      <c r="T62" s="4"/>
      <c r="U62" s="15">
        <v>9.5238095238095468</v>
      </c>
      <c r="V62" s="15">
        <v>9.1633466135458619</v>
      </c>
      <c r="W62" s="15">
        <v>10</v>
      </c>
      <c r="X62" s="15">
        <v>13.709677419354861</v>
      </c>
      <c r="Y62" s="15">
        <v>10.196078431372527</v>
      </c>
      <c r="Z62" s="15">
        <v>10.671936758893349</v>
      </c>
      <c r="AA62" s="15">
        <v>9.3750000000000213</v>
      </c>
      <c r="AB62" s="15">
        <v>11.284046692607026</v>
      </c>
      <c r="AC62" s="15">
        <v>13.026819923371669</v>
      </c>
      <c r="AD62" s="15">
        <v>9.2664092664092887</v>
      </c>
      <c r="AE62" s="15">
        <f t="shared" si="483"/>
        <v>11.192425294129329</v>
      </c>
      <c r="AF62" s="15">
        <v>9.0909090909091113</v>
      </c>
      <c r="AG62" s="15">
        <v>10.266159695817446</v>
      </c>
      <c r="AH62" s="15">
        <v>10.769230769230813</v>
      </c>
      <c r="AI62" s="15">
        <v>10.384615384615341</v>
      </c>
      <c r="AJ62" s="15">
        <v>11.406844106463877</v>
      </c>
      <c r="AK62" s="16">
        <f t="shared" si="484"/>
        <v>10.383551809407319</v>
      </c>
      <c r="AL62" s="40"/>
      <c r="AM62" s="15">
        <v>8.7301587301587986</v>
      </c>
      <c r="AN62" s="15">
        <v>9.5617529880477186</v>
      </c>
      <c r="AO62" s="15">
        <v>176.39999999999998</v>
      </c>
      <c r="AP62" s="15">
        <v>12.499999999999977</v>
      </c>
      <c r="AQ62" s="15">
        <v>9.0196078431371873</v>
      </c>
      <c r="AR62" s="15">
        <v>8.6956521739129986</v>
      </c>
      <c r="AS62" s="15">
        <v>9.3750000000000213</v>
      </c>
      <c r="AT62" s="15">
        <v>9.7276264591439681</v>
      </c>
      <c r="AU62" s="15">
        <v>11.877394636015303</v>
      </c>
      <c r="AV62" s="15">
        <v>6.9498069498069937</v>
      </c>
      <c r="AW62" s="15">
        <f t="shared" si="485"/>
        <v>9.5182760149887553</v>
      </c>
      <c r="AX62" s="15">
        <v>8.3333333333332895</v>
      </c>
      <c r="AY62" s="15">
        <v>7.2243346007604776</v>
      </c>
      <c r="AZ62" s="15">
        <v>9.615384615384615</v>
      </c>
      <c r="BA62" s="15">
        <v>8.4615384615385274</v>
      </c>
      <c r="BB62" s="15">
        <v>7.9847908745246929</v>
      </c>
      <c r="BC62" s="15">
        <f t="shared" si="486"/>
        <v>8.32387637710832</v>
      </c>
      <c r="BD62" s="40"/>
      <c r="BE62" s="15">
        <f t="shared" si="487"/>
        <v>18.253968253968345</v>
      </c>
      <c r="BF62" s="15">
        <f t="shared" si="488"/>
        <v>18.72509960159358</v>
      </c>
      <c r="BG62" s="15">
        <f t="shared" si="489"/>
        <v>186.39999999999998</v>
      </c>
      <c r="BH62" s="15">
        <f t="shared" si="490"/>
        <v>26.20967741935484</v>
      </c>
      <c r="BI62" s="15">
        <f t="shared" si="491"/>
        <v>19.215686274509714</v>
      </c>
      <c r="BJ62" s="15">
        <f t="shared" si="492"/>
        <v>19.367588932806349</v>
      </c>
      <c r="BK62" s="15">
        <f t="shared" si="493"/>
        <v>18.750000000000043</v>
      </c>
      <c r="BL62" s="15">
        <f t="shared" si="494"/>
        <v>21.011673151750994</v>
      </c>
      <c r="BM62" s="15">
        <f t="shared" si="495"/>
        <v>24.904214559386972</v>
      </c>
      <c r="BN62" s="15">
        <f t="shared" si="496"/>
        <v>16.216216216216282</v>
      </c>
      <c r="BO62" s="15">
        <f t="shared" si="497"/>
        <v>20.710701309118086</v>
      </c>
      <c r="BP62" s="15">
        <f t="shared" si="498"/>
        <v>17.424242424242401</v>
      </c>
      <c r="BQ62" s="15">
        <f t="shared" si="499"/>
        <v>17.490494296577925</v>
      </c>
      <c r="BR62" s="15">
        <f t="shared" si="500"/>
        <v>20.384615384615429</v>
      </c>
      <c r="BS62" s="15">
        <f t="shared" si="501"/>
        <v>18.846153846153868</v>
      </c>
      <c r="BT62" s="15">
        <f t="shared" si="502"/>
        <v>19.39163498098857</v>
      </c>
      <c r="BU62" s="16"/>
      <c r="BV62" s="15">
        <f t="shared" si="15"/>
        <v>0.52173913043478126</v>
      </c>
      <c r="BW62" s="15">
        <f t="shared" si="192"/>
        <v>0.48936170212766317</v>
      </c>
      <c r="BX62" s="15">
        <f t="shared" si="193"/>
        <v>5.3648068669527905E-2</v>
      </c>
      <c r="BY62" s="15">
        <f t="shared" si="194"/>
        <v>0.52307692307692388</v>
      </c>
      <c r="BZ62" s="15">
        <f t="shared" si="195"/>
        <v>0.53061224489796055</v>
      </c>
      <c r="CA62" s="15">
        <f t="shared" si="196"/>
        <v>0.55102040816326814</v>
      </c>
      <c r="CB62" s="15">
        <f t="shared" si="197"/>
        <v>0.5</v>
      </c>
      <c r="CC62" s="15">
        <f t="shared" si="198"/>
        <v>0.53703703703703753</v>
      </c>
      <c r="CD62" s="15">
        <f t="shared" si="199"/>
        <v>0.52307692307692399</v>
      </c>
      <c r="CE62" s="15">
        <f t="shared" si="200"/>
        <v>0.57142857142857051</v>
      </c>
      <c r="CF62" s="15">
        <f t="shared" si="503"/>
        <v>0.54384751051417735</v>
      </c>
      <c r="CG62" s="15"/>
      <c r="CH62" s="15">
        <f t="shared" si="201"/>
        <v>0.52173913043478448</v>
      </c>
      <c r="CI62" s="15">
        <f t="shared" si="202"/>
        <v>0.5869565217391286</v>
      </c>
      <c r="CJ62" s="15">
        <f t="shared" si="203"/>
        <v>0.52830188679245382</v>
      </c>
      <c r="CK62" s="15">
        <f t="shared" si="204"/>
        <v>0.55102040816326237</v>
      </c>
      <c r="CL62" s="15">
        <f t="shared" si="205"/>
        <v>0.58823529411764774</v>
      </c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F62" s="3">
        <v>96</v>
      </c>
      <c r="DG62" s="3">
        <v>56</v>
      </c>
      <c r="DH62" s="3">
        <v>172</v>
      </c>
      <c r="DI62" s="3">
        <v>139</v>
      </c>
      <c r="DJ62" s="3">
        <v>188</v>
      </c>
      <c r="DK62" s="3">
        <v>111</v>
      </c>
      <c r="DL62" s="3">
        <v>192</v>
      </c>
      <c r="DM62" s="3">
        <v>106</v>
      </c>
      <c r="DN62" s="3">
        <v>173</v>
      </c>
      <c r="DO62" s="3">
        <v>130</v>
      </c>
      <c r="DP62" s="31">
        <f t="shared" si="504"/>
        <v>136.33333333333334</v>
      </c>
      <c r="DQ62" s="31"/>
      <c r="DR62" s="3">
        <v>212</v>
      </c>
      <c r="DS62" s="3">
        <v>218</v>
      </c>
      <c r="DT62" s="3">
        <v>161</v>
      </c>
      <c r="DU62" s="3">
        <v>193</v>
      </c>
      <c r="DV62" s="3">
        <v>288</v>
      </c>
    </row>
    <row r="63" spans="1:127" ht="15.75">
      <c r="A63" s="110"/>
      <c r="B63" s="25" t="s">
        <v>64</v>
      </c>
      <c r="C63" s="14">
        <f>'[1]PRE 1'!B52</f>
        <v>682</v>
      </c>
      <c r="D63" s="14">
        <f>'[1]PRE 2'!B52</f>
        <v>1064</v>
      </c>
      <c r="E63" s="14">
        <f>'[1]PRE 3'!B52</f>
        <v>1432</v>
      </c>
      <c r="F63" s="14">
        <f>'[1]PRE 4'!B52</f>
        <v>1416</v>
      </c>
      <c r="G63" s="14">
        <f>'[1]PRE 5'!B52</f>
        <v>904</v>
      </c>
      <c r="H63" s="14">
        <f>'[1]PRE 6'!B52</f>
        <v>1047</v>
      </c>
      <c r="I63" s="14">
        <f>'[1]PRE 7'!B52</f>
        <v>1130</v>
      </c>
      <c r="J63" s="14">
        <f>'[1]PRE 8'!B52</f>
        <v>594</v>
      </c>
      <c r="K63" s="14">
        <f>'[1]PRE 9'!B52</f>
        <v>1598</v>
      </c>
      <c r="L63" s="14">
        <f>'[1]PRE 10'!B52</f>
        <v>1667</v>
      </c>
      <c r="M63" s="14">
        <f t="shared" si="482"/>
        <v>1286.3333333333333</v>
      </c>
      <c r="N63" s="14"/>
      <c r="O63" s="14">
        <f>'[1]POST 1'!B52</f>
        <v>840</v>
      </c>
      <c r="P63" s="14">
        <f>'[1]POST 2'!B52</f>
        <v>1698</v>
      </c>
      <c r="Q63" s="14">
        <f>'[1]POST 3'!B52</f>
        <v>1199</v>
      </c>
      <c r="R63" s="14">
        <f>'[1]POST 4'!B52</f>
        <v>1582</v>
      </c>
      <c r="S63" s="14">
        <f>'[1]POST 5'!B52</f>
        <v>1317</v>
      </c>
      <c r="T63" s="4"/>
      <c r="U63" s="15">
        <v>7.8125</v>
      </c>
      <c r="V63" s="15">
        <v>11.857707509881422</v>
      </c>
      <c r="W63" s="15">
        <v>8.2677165354330491</v>
      </c>
      <c r="X63" s="15">
        <v>12.156862745098017</v>
      </c>
      <c r="Y63" s="15">
        <v>8.1712062256809119</v>
      </c>
      <c r="Z63" s="15">
        <v>5.9523809523809526</v>
      </c>
      <c r="AA63" s="15">
        <v>7.8431372549019605</v>
      </c>
      <c r="AB63" s="15">
        <v>8.9795918367347642</v>
      </c>
      <c r="AC63" s="15">
        <v>7.2519083969464777</v>
      </c>
      <c r="AD63" s="15">
        <v>8.7912087912087067</v>
      </c>
      <c r="AE63" s="15">
        <f t="shared" si="483"/>
        <v>8.3409030082966495</v>
      </c>
      <c r="AF63" s="15">
        <v>167.15328467153287</v>
      </c>
      <c r="AG63" s="15">
        <v>7.4906367041198498</v>
      </c>
      <c r="AH63" s="15">
        <v>8.1784386617099951</v>
      </c>
      <c r="AI63" s="15">
        <v>170.56603773584899</v>
      </c>
      <c r="AJ63" s="15">
        <v>8.8122605363985098</v>
      </c>
      <c r="AK63" s="16">
        <f t="shared" si="484"/>
        <v>72.440131661922052</v>
      </c>
      <c r="AL63" s="40"/>
      <c r="AM63" s="15">
        <v>9.765625</v>
      </c>
      <c r="AN63" s="15">
        <v>9.48616600790516</v>
      </c>
      <c r="AO63" s="15">
        <v>9.8425196850393704</v>
      </c>
      <c r="AP63" s="15">
        <v>7.8431372549019605</v>
      </c>
      <c r="AQ63" s="15">
        <v>7.782101167315175</v>
      </c>
      <c r="AR63" s="15">
        <v>6.7460317460318135</v>
      </c>
      <c r="AS63" s="15">
        <v>6.2745098039216574</v>
      </c>
      <c r="AT63" s="15">
        <v>24.489795918367346</v>
      </c>
      <c r="AU63" s="15">
        <v>8.3969465648855603</v>
      </c>
      <c r="AV63" s="15">
        <v>5.4945054945054945</v>
      </c>
      <c r="AW63" s="15">
        <f t="shared" si="485"/>
        <v>12.793749325919466</v>
      </c>
      <c r="AX63" s="15">
        <v>9.854014598540207</v>
      </c>
      <c r="AY63" s="15">
        <v>8.2397003745317914</v>
      </c>
      <c r="AZ63" s="15">
        <v>175.83643122676582</v>
      </c>
      <c r="BA63" s="15">
        <v>5.2830188679245493</v>
      </c>
      <c r="BB63" s="15">
        <v>6.5134099616857801</v>
      </c>
      <c r="BC63" s="15">
        <f t="shared" si="486"/>
        <v>41.145315005889628</v>
      </c>
      <c r="BD63" s="40"/>
      <c r="BE63" s="15">
        <f t="shared" si="487"/>
        <v>17.578125</v>
      </c>
      <c r="BF63" s="15">
        <f t="shared" si="488"/>
        <v>21.343873517786584</v>
      </c>
      <c r="BG63" s="15">
        <f t="shared" si="489"/>
        <v>18.110236220472419</v>
      </c>
      <c r="BH63" s="15">
        <f t="shared" si="490"/>
        <v>19.999999999999979</v>
      </c>
      <c r="BI63" s="15">
        <f t="shared" si="491"/>
        <v>15.953307392996088</v>
      </c>
      <c r="BJ63" s="15">
        <f t="shared" si="492"/>
        <v>12.698412698412767</v>
      </c>
      <c r="BK63" s="15">
        <f t="shared" si="493"/>
        <v>14.117647058823618</v>
      </c>
      <c r="BL63" s="15">
        <f t="shared" si="494"/>
        <v>33.469387755102112</v>
      </c>
      <c r="BM63" s="15">
        <f t="shared" si="495"/>
        <v>15.648854961832038</v>
      </c>
      <c r="BN63" s="15">
        <f t="shared" si="496"/>
        <v>14.285714285714201</v>
      </c>
      <c r="BO63" s="15">
        <f t="shared" si="497"/>
        <v>21.134652334216113</v>
      </c>
      <c r="BP63" s="15">
        <f t="shared" si="498"/>
        <v>177.00729927007308</v>
      </c>
      <c r="BQ63" s="15">
        <f t="shared" si="499"/>
        <v>15.73033707865164</v>
      </c>
      <c r="BR63" s="15">
        <f t="shared" si="500"/>
        <v>184.01486988847583</v>
      </c>
      <c r="BS63" s="15">
        <f t="shared" si="501"/>
        <v>175.84905660377353</v>
      </c>
      <c r="BT63" s="15">
        <f t="shared" si="502"/>
        <v>15.325670498084289</v>
      </c>
      <c r="BU63" s="16"/>
      <c r="BV63" s="15">
        <f t="shared" si="15"/>
        <v>0.44444444444444442</v>
      </c>
      <c r="BW63" s="15">
        <f t="shared" si="192"/>
        <v>0.55555555555555491</v>
      </c>
      <c r="BX63" s="15">
        <f t="shared" si="193"/>
        <v>0.45652173913043415</v>
      </c>
      <c r="BY63" s="15">
        <f t="shared" si="194"/>
        <v>0.60784313725490147</v>
      </c>
      <c r="BZ63" s="15">
        <f t="shared" si="195"/>
        <v>0.51219512195121886</v>
      </c>
      <c r="CA63" s="15">
        <f t="shared" si="196"/>
        <v>0.4687499999999975</v>
      </c>
      <c r="CB63" s="15">
        <f t="shared" si="197"/>
        <v>0.55555555555555203</v>
      </c>
      <c r="CC63" s="15">
        <f t="shared" si="198"/>
        <v>0.26829268292683078</v>
      </c>
      <c r="CD63" s="15">
        <f t="shared" si="199"/>
        <v>0.4634146341463366</v>
      </c>
      <c r="CE63" s="15">
        <f t="shared" si="200"/>
        <v>0.61538461538461309</v>
      </c>
      <c r="CF63" s="15">
        <f t="shared" si="503"/>
        <v>0.44903064415259353</v>
      </c>
      <c r="CG63" s="15"/>
      <c r="CH63" s="15">
        <f t="shared" si="201"/>
        <v>0.94432989690721625</v>
      </c>
      <c r="CI63" s="15">
        <f t="shared" si="202"/>
        <v>0.47619047619047755</v>
      </c>
      <c r="CJ63" s="15">
        <f t="shared" si="203"/>
        <v>4.4444444444444217E-2</v>
      </c>
      <c r="CK63" s="15">
        <f t="shared" si="204"/>
        <v>0.96995708154506433</v>
      </c>
      <c r="CL63" s="15">
        <f t="shared" si="205"/>
        <v>0.57500000000000284</v>
      </c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F63" s="3">
        <v>153</v>
      </c>
      <c r="DG63" s="3">
        <v>139</v>
      </c>
      <c r="DH63" s="3">
        <v>84</v>
      </c>
      <c r="DI63" s="3">
        <v>152</v>
      </c>
      <c r="DJ63" s="3">
        <v>147</v>
      </c>
      <c r="DK63" s="3">
        <v>294</v>
      </c>
      <c r="DL63" s="3">
        <v>272</v>
      </c>
      <c r="DM63" s="3">
        <v>249</v>
      </c>
      <c r="DN63" s="3">
        <v>123</v>
      </c>
      <c r="DO63" s="3">
        <v>92</v>
      </c>
      <c r="DP63" s="31">
        <f t="shared" si="504"/>
        <v>154.66666666666666</v>
      </c>
      <c r="DQ63" s="31"/>
      <c r="DR63" s="3">
        <v>181</v>
      </c>
      <c r="DS63" s="3">
        <v>289</v>
      </c>
      <c r="DT63" s="3">
        <v>248</v>
      </c>
      <c r="DU63" s="3">
        <v>221</v>
      </c>
      <c r="DV63" s="3">
        <v>193</v>
      </c>
    </row>
    <row r="64" spans="1:127" ht="15.75">
      <c r="A64" s="110"/>
      <c r="B64" s="25" t="s">
        <v>65</v>
      </c>
      <c r="C64" s="14">
        <f>'[1]PRE 1'!B53</f>
        <v>408</v>
      </c>
      <c r="D64" s="14">
        <f>'[1]PRE 2'!B53</f>
        <v>1028</v>
      </c>
      <c r="E64" s="14">
        <f>'[1]PRE 3'!B53</f>
        <v>838</v>
      </c>
      <c r="F64" s="14">
        <f>'[1]PRE 4'!B53</f>
        <v>695</v>
      </c>
      <c r="G64" s="14">
        <f>'[1]PRE 5'!B53</f>
        <v>1040</v>
      </c>
      <c r="H64" s="14">
        <f>'[1]PRE 6'!B53</f>
        <v>777</v>
      </c>
      <c r="I64" s="14">
        <f>'[1]PRE 7'!B53</f>
        <v>771</v>
      </c>
      <c r="J64" s="14">
        <f>'[1]PRE 8'!B53</f>
        <v>48</v>
      </c>
      <c r="K64" s="14">
        <f>'[1]PRE 9'!B53</f>
        <v>837</v>
      </c>
      <c r="L64" s="14">
        <f>'[1]PRE 10'!B53</f>
        <v>772</v>
      </c>
      <c r="M64" s="14">
        <f t="shared" si="482"/>
        <v>552.33333333333337</v>
      </c>
      <c r="N64" s="14"/>
      <c r="O64" s="14">
        <f>'[1]POST 1'!B53</f>
        <v>772</v>
      </c>
      <c r="P64" s="14">
        <f>'[1]POST 2'!B53</f>
        <v>1154</v>
      </c>
      <c r="Q64" s="14">
        <f>'[1]POST 3'!B53</f>
        <v>946</v>
      </c>
      <c r="R64" s="14">
        <f>'[1]POST 4'!B53</f>
        <v>1076</v>
      </c>
      <c r="S64" s="14">
        <f>'[1]POST 5'!B53</f>
        <v>1397</v>
      </c>
      <c r="T64" s="4"/>
      <c r="U64" s="15">
        <v>9.9630996309962665</v>
      </c>
      <c r="V64" s="15">
        <v>173.40823970037445</v>
      </c>
      <c r="W64" s="15">
        <v>70.895522388059703</v>
      </c>
      <c r="X64" s="15">
        <v>16.044776119402922</v>
      </c>
      <c r="Y64" s="15">
        <v>6.666666666666603</v>
      </c>
      <c r="Z64" s="15">
        <v>7.7490774907748863</v>
      </c>
      <c r="AA64" s="15">
        <v>8.4558823529412184</v>
      </c>
      <c r="AB64" s="15">
        <v>8.4558823529411136</v>
      </c>
      <c r="AC64" s="15">
        <v>13.55311355311351</v>
      </c>
      <c r="AD64" s="15">
        <v>14.705882352941227</v>
      </c>
      <c r="AE64" s="15">
        <f t="shared" si="483"/>
        <v>12.238292752998618</v>
      </c>
      <c r="AF64" s="15">
        <v>7.5812274368230836</v>
      </c>
      <c r="AG64" s="15">
        <v>8.8888888888889088</v>
      </c>
      <c r="AH64" s="15">
        <v>9.854014598540104</v>
      </c>
      <c r="AI64" s="15">
        <v>7.6086956521738918</v>
      </c>
      <c r="AJ64" s="15">
        <v>9.4545454545454337</v>
      </c>
      <c r="AK64" s="16">
        <f t="shared" si="484"/>
        <v>8.6774744061942837</v>
      </c>
      <c r="AL64" s="40"/>
      <c r="AM64" s="15">
        <v>7.0110701107011275</v>
      </c>
      <c r="AN64" s="15">
        <v>6.3670411985019362</v>
      </c>
      <c r="AO64" s="15">
        <v>171.26865671641787</v>
      </c>
      <c r="AP64" s="15">
        <v>7.089552238805938</v>
      </c>
      <c r="AQ64" s="15">
        <v>7.7777777777778088</v>
      </c>
      <c r="AR64" s="15">
        <v>7.0110701107011275</v>
      </c>
      <c r="AS64" s="15">
        <v>6.6176470588234659</v>
      </c>
      <c r="AT64" s="15">
        <v>9.1911764705882355</v>
      </c>
      <c r="AU64" s="15">
        <v>7.6923076923076712</v>
      </c>
      <c r="AV64" s="15">
        <v>9.1911764705882355</v>
      </c>
      <c r="AW64" s="15">
        <f t="shared" si="485"/>
        <v>8.691553544494715</v>
      </c>
      <c r="AX64" s="15">
        <v>7.5812274368230836</v>
      </c>
      <c r="AY64" s="15">
        <v>7.4074074074074066</v>
      </c>
      <c r="AZ64" s="15">
        <v>9.1240875912408743</v>
      </c>
      <c r="BA64" s="15">
        <v>5.0724637681159619</v>
      </c>
      <c r="BB64" s="15">
        <v>9.0909090909091415</v>
      </c>
      <c r="BC64" s="15">
        <f t="shared" si="486"/>
        <v>7.6552190588992932</v>
      </c>
      <c r="BD64" s="40"/>
      <c r="BE64" s="15">
        <f t="shared" si="487"/>
        <v>16.974169741697395</v>
      </c>
      <c r="BF64" s="15">
        <f t="shared" si="488"/>
        <v>179.77528089887639</v>
      </c>
      <c r="BG64" s="15">
        <f t="shared" si="489"/>
        <v>242.16417910447757</v>
      </c>
      <c r="BH64" s="15">
        <f t="shared" si="490"/>
        <v>23.134328358208862</v>
      </c>
      <c r="BI64" s="15">
        <f t="shared" si="491"/>
        <v>14.444444444444411</v>
      </c>
      <c r="BJ64" s="15">
        <f t="shared" si="492"/>
        <v>14.760147601476014</v>
      </c>
      <c r="BK64" s="15">
        <f t="shared" si="493"/>
        <v>15.073529411764685</v>
      </c>
      <c r="BL64" s="15">
        <f t="shared" si="494"/>
        <v>17.647058823529349</v>
      </c>
      <c r="BM64" s="15">
        <f t="shared" si="495"/>
        <v>21.245421245421181</v>
      </c>
      <c r="BN64" s="15">
        <f t="shared" si="496"/>
        <v>23.897058823529463</v>
      </c>
      <c r="BO64" s="15">
        <f t="shared" si="497"/>
        <v>20.929846297493334</v>
      </c>
      <c r="BP64" s="15">
        <f t="shared" si="498"/>
        <v>15.162454873646167</v>
      </c>
      <c r="BQ64" s="15">
        <f t="shared" si="499"/>
        <v>16.296296296296315</v>
      </c>
      <c r="BR64" s="15">
        <f t="shared" si="500"/>
        <v>18.978102189780977</v>
      </c>
      <c r="BS64" s="15">
        <f t="shared" si="501"/>
        <v>12.681159420289854</v>
      </c>
      <c r="BT64" s="15">
        <f t="shared" si="502"/>
        <v>18.545454545454575</v>
      </c>
      <c r="BU64" s="16"/>
      <c r="BV64" s="15">
        <f t="shared" si="15"/>
        <v>0.5869565217391286</v>
      </c>
      <c r="BW64" s="15">
        <f t="shared" si="192"/>
        <v>0.96458333333333302</v>
      </c>
      <c r="BX64" s="15">
        <f t="shared" si="193"/>
        <v>0.29275808936825892</v>
      </c>
      <c r="BY64" s="15">
        <f t="shared" si="194"/>
        <v>0.69354838709677424</v>
      </c>
      <c r="BZ64" s="15">
        <f t="shared" si="195"/>
        <v>0.46153846153845818</v>
      </c>
      <c r="CA64" s="15">
        <f t="shared" si="196"/>
        <v>0.52499999999999858</v>
      </c>
      <c r="CB64" s="15">
        <f t="shared" si="197"/>
        <v>0.56097560975610106</v>
      </c>
      <c r="CC64" s="15">
        <f t="shared" si="198"/>
        <v>0.4791666666666648</v>
      </c>
      <c r="CD64" s="15">
        <f t="shared" si="199"/>
        <v>0.63793103448275856</v>
      </c>
      <c r="CE64" s="15">
        <f t="shared" si="200"/>
        <v>0.6153846153846162</v>
      </c>
      <c r="CF64" s="15">
        <f t="shared" si="503"/>
        <v>0.5774941055113465</v>
      </c>
      <c r="CG64" s="15"/>
      <c r="CH64" s="15">
        <f t="shared" si="201"/>
        <v>0.5</v>
      </c>
      <c r="CI64" s="15">
        <f t="shared" si="202"/>
        <v>0.54545454545454608</v>
      </c>
      <c r="CJ64" s="15">
        <f t="shared" si="203"/>
        <v>0.51923076923076827</v>
      </c>
      <c r="CK64" s="15">
        <f t="shared" si="204"/>
        <v>0.59999999999999842</v>
      </c>
      <c r="CL64" s="15">
        <f t="shared" si="205"/>
        <v>0.50980392156862553</v>
      </c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F64" s="3">
        <v>1081</v>
      </c>
      <c r="DG64" s="3">
        <v>1352</v>
      </c>
      <c r="DH64" s="3">
        <v>1678</v>
      </c>
      <c r="DI64" s="3">
        <v>1534</v>
      </c>
      <c r="DJ64" s="3">
        <v>1965</v>
      </c>
      <c r="DK64" s="3">
        <v>2159</v>
      </c>
      <c r="DL64" s="3">
        <v>221</v>
      </c>
      <c r="DM64" s="3">
        <v>2445</v>
      </c>
      <c r="DN64" s="3">
        <v>2034</v>
      </c>
      <c r="DO64" s="3">
        <v>2227</v>
      </c>
      <c r="DP64" s="31">
        <f t="shared" si="504"/>
        <v>2235.3333333333335</v>
      </c>
      <c r="DQ64" s="31"/>
      <c r="DR64" s="3">
        <v>2522</v>
      </c>
      <c r="DS64" s="3">
        <v>2732</v>
      </c>
      <c r="DT64" s="3">
        <v>2723</v>
      </c>
      <c r="DU64" s="3">
        <v>2499</v>
      </c>
      <c r="DV64" s="3">
        <v>2461</v>
      </c>
    </row>
    <row r="65" spans="1:162" ht="15.75">
      <c r="A65" s="110"/>
      <c r="B65" s="25" t="s">
        <v>66</v>
      </c>
      <c r="C65" s="14">
        <f>'[1]PRE 1'!B54</f>
        <v>474</v>
      </c>
      <c r="D65" s="14">
        <f>'[1]PRE 2'!B54</f>
        <v>294</v>
      </c>
      <c r="E65" s="14">
        <f>'[1]PRE 3'!B54</f>
        <v>171</v>
      </c>
      <c r="F65" s="14">
        <f>'[1]PRE 4'!B54</f>
        <v>224</v>
      </c>
      <c r="G65" s="14">
        <f>'[1]PRE 5'!B54</f>
        <v>484</v>
      </c>
      <c r="H65" s="14">
        <f>'[1]PRE 6'!B54</f>
        <v>764</v>
      </c>
      <c r="I65" s="14">
        <f>'[1]PRE 7'!B54</f>
        <v>464</v>
      </c>
      <c r="J65" s="14">
        <f>'[1]PRE 8'!B54</f>
        <v>625</v>
      </c>
      <c r="K65" s="14">
        <f>'[1]PRE 9'!B54</f>
        <v>594</v>
      </c>
      <c r="L65" s="14">
        <f>'[1]PRE 10'!B54</f>
        <v>170</v>
      </c>
      <c r="M65" s="14">
        <f t="shared" si="482"/>
        <v>463</v>
      </c>
      <c r="N65" s="14"/>
      <c r="O65" s="14">
        <f>'[1]POST 1'!B54</f>
        <v>165</v>
      </c>
      <c r="P65" s="14">
        <f>'[1]POST 2'!B54</f>
        <v>898</v>
      </c>
      <c r="Q65" s="14">
        <f>'[1]POST 3'!B54</f>
        <v>1288</v>
      </c>
      <c r="R65" s="14">
        <f>'[1]POST 4'!B54</f>
        <v>1360</v>
      </c>
      <c r="S65" s="14">
        <f>'[1]POST 5'!B54</f>
        <v>372</v>
      </c>
      <c r="T65" s="4"/>
      <c r="U65" s="15">
        <v>17.785234899328898</v>
      </c>
      <c r="V65" s="15">
        <v>12.08053691275166</v>
      </c>
      <c r="W65" s="15">
        <v>12.456747404844272</v>
      </c>
      <c r="X65" s="15">
        <v>11.999999999999982</v>
      </c>
      <c r="Y65" s="15">
        <v>13.422818791946309</v>
      </c>
      <c r="Z65" s="15">
        <v>10.238907849829353</v>
      </c>
      <c r="AA65" s="15">
        <v>10.064935064935046</v>
      </c>
      <c r="AB65" s="15">
        <v>11.612903225806434</v>
      </c>
      <c r="AC65" s="15">
        <v>18.122977346278297</v>
      </c>
      <c r="AD65" s="15">
        <v>9.1482649842271471</v>
      </c>
      <c r="AE65" s="15">
        <f t="shared" si="483"/>
        <v>12.96138185210396</v>
      </c>
      <c r="AF65" s="15">
        <v>13.333333333333297</v>
      </c>
      <c r="AG65" s="15">
        <v>23.630136986301295</v>
      </c>
      <c r="AH65" s="15">
        <v>12.738853503184714</v>
      </c>
      <c r="AI65" s="15">
        <v>8.2539682539682353</v>
      </c>
      <c r="AJ65" s="15">
        <v>11.320754716981114</v>
      </c>
      <c r="AK65" s="16">
        <f t="shared" si="484"/>
        <v>13.855409358753732</v>
      </c>
      <c r="AL65" s="40"/>
      <c r="AM65" s="15">
        <v>9.3959731543624549</v>
      </c>
      <c r="AN65" s="15">
        <v>10.067114093959733</v>
      </c>
      <c r="AO65" s="15">
        <v>11.072664359861651</v>
      </c>
      <c r="AP65" s="15">
        <v>7.6666666666667052</v>
      </c>
      <c r="AQ65" s="15">
        <v>11.74496644295302</v>
      </c>
      <c r="AR65" s="15">
        <v>19.795221843003453</v>
      </c>
      <c r="AS65" s="15">
        <v>9.0909090909091272</v>
      </c>
      <c r="AT65" s="15">
        <v>17.741935483870968</v>
      </c>
      <c r="AU65" s="15">
        <v>9.0614886731391948</v>
      </c>
      <c r="AV65" s="15">
        <v>10.094637223974818</v>
      </c>
      <c r="AW65" s="15">
        <f t="shared" si="485"/>
        <v>12.299353793661661</v>
      </c>
      <c r="AX65" s="15">
        <v>12.380952380952309</v>
      </c>
      <c r="AY65" s="15">
        <v>16.78082191780824</v>
      </c>
      <c r="AZ65" s="15">
        <v>18.789808917197469</v>
      </c>
      <c r="BA65" s="15">
        <v>14.285714285714286</v>
      </c>
      <c r="BB65" s="15">
        <v>6.9182389937106556</v>
      </c>
      <c r="BC65" s="15">
        <f t="shared" si="486"/>
        <v>13.831107299076592</v>
      </c>
      <c r="BD65" s="40"/>
      <c r="BE65" s="15">
        <f t="shared" si="487"/>
        <v>27.181208053691353</v>
      </c>
      <c r="BF65" s="15">
        <f t="shared" si="488"/>
        <v>22.147651006711392</v>
      </c>
      <c r="BG65" s="15">
        <f t="shared" si="489"/>
        <v>23.529411764705923</v>
      </c>
      <c r="BH65" s="15">
        <f t="shared" si="490"/>
        <v>19.666666666666686</v>
      </c>
      <c r="BI65" s="15">
        <f t="shared" si="491"/>
        <v>25.167785234899327</v>
      </c>
      <c r="BJ65" s="15">
        <f t="shared" si="492"/>
        <v>30.034129692832806</v>
      </c>
      <c r="BK65" s="15">
        <f t="shared" si="493"/>
        <v>19.155844155844171</v>
      </c>
      <c r="BL65" s="15">
        <f t="shared" si="494"/>
        <v>29.354838709677402</v>
      </c>
      <c r="BM65" s="15">
        <f t="shared" si="495"/>
        <v>27.184466019417492</v>
      </c>
      <c r="BN65" s="15">
        <f t="shared" si="496"/>
        <v>19.242902208201965</v>
      </c>
      <c r="BO65" s="15">
        <f t="shared" si="497"/>
        <v>25.260735645765621</v>
      </c>
      <c r="BP65" s="15">
        <f t="shared" si="498"/>
        <v>25.714285714285605</v>
      </c>
      <c r="BQ65" s="15">
        <f t="shared" si="499"/>
        <v>40.410958904109535</v>
      </c>
      <c r="BR65" s="15">
        <f t="shared" si="500"/>
        <v>31.528662420382183</v>
      </c>
      <c r="BS65" s="15">
        <f t="shared" si="501"/>
        <v>22.539682539682524</v>
      </c>
      <c r="BT65" s="15">
        <f t="shared" si="502"/>
        <v>18.238993710691769</v>
      </c>
      <c r="BU65" s="16"/>
      <c r="BV65" s="15">
        <f t="shared" si="15"/>
        <v>0.65432098765432056</v>
      </c>
      <c r="BW65" s="15">
        <f t="shared" si="192"/>
        <v>0.54545454545454508</v>
      </c>
      <c r="BX65" s="15">
        <f t="shared" si="193"/>
        <v>0.52941176470588069</v>
      </c>
      <c r="BY65" s="15">
        <f t="shared" si="194"/>
        <v>0.61016949152542221</v>
      </c>
      <c r="BZ65" s="15">
        <f t="shared" si="195"/>
        <v>0.53333333333333333</v>
      </c>
      <c r="CA65" s="15">
        <f t="shared" si="196"/>
        <v>0.3409090909090905</v>
      </c>
      <c r="CB65" s="15">
        <f t="shared" si="197"/>
        <v>0.52542372881355792</v>
      </c>
      <c r="CC65" s="15">
        <f t="shared" si="198"/>
        <v>0.39560439560439525</v>
      </c>
      <c r="CD65" s="15">
        <f t="shared" si="199"/>
        <v>0.66666666666666552</v>
      </c>
      <c r="CE65" s="15">
        <f t="shared" si="200"/>
        <v>0.47540983606557291</v>
      </c>
      <c r="CF65" s="15">
        <f t="shared" si="503"/>
        <v>0.5125602994455446</v>
      </c>
      <c r="CG65" s="15"/>
      <c r="CH65" s="15">
        <f t="shared" si="201"/>
        <v>0.51851851851851927</v>
      </c>
      <c r="CI65" s="15">
        <f t="shared" si="202"/>
        <v>0.58474576271186329</v>
      </c>
      <c r="CJ65" s="15">
        <f t="shared" si="203"/>
        <v>0.40404040404040387</v>
      </c>
      <c r="CK65" s="15">
        <f t="shared" si="204"/>
        <v>0.36619718309859101</v>
      </c>
      <c r="CL65" s="15">
        <f t="shared" si="205"/>
        <v>0.62068965517241459</v>
      </c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F65" s="3">
        <v>418</v>
      </c>
      <c r="DG65" s="3">
        <v>532</v>
      </c>
      <c r="DH65" s="3">
        <v>430</v>
      </c>
      <c r="DI65" s="3">
        <v>603</v>
      </c>
      <c r="DJ65" s="3">
        <v>528</v>
      </c>
      <c r="DK65" s="3">
        <v>708</v>
      </c>
      <c r="DL65" s="3">
        <v>709</v>
      </c>
      <c r="DM65" s="3">
        <v>825</v>
      </c>
      <c r="DN65" s="3">
        <v>328</v>
      </c>
      <c r="DO65" s="3">
        <v>844</v>
      </c>
      <c r="DP65" s="31">
        <f t="shared" si="504"/>
        <v>665.66666666666663</v>
      </c>
      <c r="DQ65" s="31"/>
      <c r="DR65" s="3">
        <v>599</v>
      </c>
      <c r="DS65" s="3">
        <v>1060</v>
      </c>
      <c r="DT65" s="3">
        <v>1260</v>
      </c>
      <c r="DU65" s="3">
        <v>1308</v>
      </c>
      <c r="DV65" s="3">
        <v>1359</v>
      </c>
    </row>
    <row r="66" spans="1:162" ht="15.75">
      <c r="A66" s="110"/>
      <c r="B66" s="25" t="s">
        <v>67</v>
      </c>
      <c r="C66" s="14">
        <f>'[1]PRE 1'!B55</f>
        <v>364</v>
      </c>
      <c r="D66" s="14">
        <f>'[1]PRE 2'!B55</f>
        <v>628</v>
      </c>
      <c r="E66" s="14">
        <f>'[1]PRE 3'!B55</f>
        <v>995</v>
      </c>
      <c r="F66" s="14">
        <f>'[1]PRE 4'!B55</f>
        <v>1337</v>
      </c>
      <c r="G66" s="14">
        <f>'[1]PRE 5'!B55</f>
        <v>1455</v>
      </c>
      <c r="H66" s="14">
        <f>'[1]PRE 6'!B55</f>
        <v>1454</v>
      </c>
      <c r="I66" s="14">
        <f>'[1]PRE 7'!B55</f>
        <v>1215</v>
      </c>
      <c r="J66" s="14">
        <f>'[1]PRE 8'!B55</f>
        <v>1548</v>
      </c>
      <c r="K66" s="14">
        <f>'[1]PRE 9'!B55</f>
        <v>1418</v>
      </c>
      <c r="L66" s="14">
        <f>'[1]PRE 10'!B55</f>
        <v>1297</v>
      </c>
      <c r="M66" s="14">
        <f t="shared" si="482"/>
        <v>1421</v>
      </c>
      <c r="N66" s="14"/>
      <c r="O66" s="14">
        <f>'[1]POST 1'!B55</f>
        <v>463</v>
      </c>
      <c r="P66" s="14">
        <f>'[1]POST 2'!B55</f>
        <v>781</v>
      </c>
      <c r="Q66" s="14">
        <f>'[1]POST 3'!B55</f>
        <v>953</v>
      </c>
      <c r="R66" s="14">
        <f>'[1]POST 4'!B55</f>
        <v>277</v>
      </c>
      <c r="S66" s="14">
        <f>'[1]POST 5'!B55</f>
        <v>974</v>
      </c>
      <c r="T66" s="4"/>
      <c r="U66" s="15">
        <v>10.996563573883172</v>
      </c>
      <c r="V66" s="15">
        <v>12.457912457912515</v>
      </c>
      <c r="W66" s="15">
        <v>12.67123287671229</v>
      </c>
      <c r="X66" s="15">
        <v>10.508474576271167</v>
      </c>
      <c r="Y66" s="15">
        <v>10.774410774410736</v>
      </c>
      <c r="Z66" s="15">
        <v>15.23178807947018</v>
      </c>
      <c r="AA66" s="15">
        <v>13.245033112582782</v>
      </c>
      <c r="AB66" s="15">
        <v>17.704918032786811</v>
      </c>
      <c r="AC66" s="15">
        <v>7.7669902912621547</v>
      </c>
      <c r="AD66" s="15">
        <v>12.540192926044943</v>
      </c>
      <c r="AE66" s="15">
        <f t="shared" si="483"/>
        <v>12.670700416697969</v>
      </c>
      <c r="AF66" s="15">
        <v>8.766233766233821</v>
      </c>
      <c r="AG66" s="15">
        <v>14.705882352941178</v>
      </c>
      <c r="AH66" s="15">
        <v>10.457516339869336</v>
      </c>
      <c r="AI66" s="15">
        <v>11.184210526315715</v>
      </c>
      <c r="AJ66" s="15">
        <v>8.6816720257234365</v>
      </c>
      <c r="AK66" s="16">
        <f t="shared" si="484"/>
        <v>10.759103002216698</v>
      </c>
      <c r="AL66" s="40"/>
      <c r="AM66" s="15">
        <v>8.9347079037800494</v>
      </c>
      <c r="AN66" s="15">
        <v>10.101010101010102</v>
      </c>
      <c r="AO66" s="15">
        <v>7.8767123287670655</v>
      </c>
      <c r="AP66" s="15">
        <v>10.508474576271167</v>
      </c>
      <c r="AQ66" s="15">
        <v>12.794612794612833</v>
      </c>
      <c r="AR66" s="15">
        <v>12.582781456953681</v>
      </c>
      <c r="AS66" s="15">
        <v>15.894039735099328</v>
      </c>
      <c r="AT66" s="15">
        <v>45.901639344262342</v>
      </c>
      <c r="AU66" s="15">
        <v>18.122977346278297</v>
      </c>
      <c r="AV66" s="15">
        <v>17.363344051446965</v>
      </c>
      <c r="AW66" s="15">
        <f t="shared" si="485"/>
        <v>27.129320247329201</v>
      </c>
      <c r="AX66" s="15">
        <v>13.311688311688293</v>
      </c>
      <c r="AY66" s="15">
        <v>9.4771241830065556</v>
      </c>
      <c r="AZ66" s="15">
        <v>19.281045751634007</v>
      </c>
      <c r="BA66" s="15">
        <v>6.2500000000000187</v>
      </c>
      <c r="BB66" s="15">
        <v>9.9678456591639684</v>
      </c>
      <c r="BC66" s="15">
        <f t="shared" si="486"/>
        <v>11.65754078109857</v>
      </c>
      <c r="BD66" s="40"/>
      <c r="BE66" s="15">
        <f t="shared" si="487"/>
        <v>19.931271477663223</v>
      </c>
      <c r="BF66" s="15">
        <f t="shared" si="488"/>
        <v>22.558922558922617</v>
      </c>
      <c r="BG66" s="15">
        <f t="shared" si="489"/>
        <v>20.547945205479355</v>
      </c>
      <c r="BH66" s="15">
        <f t="shared" si="490"/>
        <v>21.016949152542335</v>
      </c>
      <c r="BI66" s="15">
        <f t="shared" si="491"/>
        <v>23.569023569023571</v>
      </c>
      <c r="BJ66" s="15">
        <f t="shared" si="492"/>
        <v>27.814569536423861</v>
      </c>
      <c r="BK66" s="15">
        <f t="shared" si="493"/>
        <v>29.139072847682108</v>
      </c>
      <c r="BL66" s="15">
        <f t="shared" si="494"/>
        <v>63.606557377049157</v>
      </c>
      <c r="BM66" s="15">
        <f t="shared" si="495"/>
        <v>25.889967637540451</v>
      </c>
      <c r="BN66" s="15">
        <f t="shared" si="496"/>
        <v>29.90353697749191</v>
      </c>
      <c r="BO66" s="15">
        <f t="shared" si="497"/>
        <v>39.800020664027173</v>
      </c>
      <c r="BP66" s="15">
        <f t="shared" si="498"/>
        <v>22.077922077922114</v>
      </c>
      <c r="BQ66" s="15">
        <f t="shared" si="499"/>
        <v>24.183006535947733</v>
      </c>
      <c r="BR66" s="15">
        <f t="shared" si="500"/>
        <v>29.738562091503344</v>
      </c>
      <c r="BS66" s="15">
        <f t="shared" si="501"/>
        <v>17.434210526315734</v>
      </c>
      <c r="BT66" s="15">
        <f t="shared" si="502"/>
        <v>18.649517684887407</v>
      </c>
      <c r="BU66" s="16"/>
      <c r="BV66" s="15">
        <f t="shared" si="15"/>
        <v>0.55172413793103525</v>
      </c>
      <c r="BW66" s="15">
        <f t="shared" si="192"/>
        <v>0.5522388059701504</v>
      </c>
      <c r="BX66" s="15">
        <f t="shared" si="193"/>
        <v>0.6166666666666677</v>
      </c>
      <c r="BY66" s="15">
        <f t="shared" si="194"/>
        <v>0.5</v>
      </c>
      <c r="BZ66" s="15">
        <f t="shared" si="195"/>
        <v>0.45714285714285546</v>
      </c>
      <c r="CA66" s="15">
        <f t="shared" si="196"/>
        <v>0.54761904761904656</v>
      </c>
      <c r="CB66" s="15">
        <f t="shared" si="197"/>
        <v>0.4545454545454547</v>
      </c>
      <c r="CC66" s="15">
        <f t="shared" si="198"/>
        <v>0.27835051546391648</v>
      </c>
      <c r="CD66" s="15">
        <f t="shared" si="199"/>
        <v>0.30000000000000077</v>
      </c>
      <c r="CE66" s="15">
        <f t="shared" si="200"/>
        <v>0.41935483870967571</v>
      </c>
      <c r="CF66" s="15">
        <f t="shared" si="503"/>
        <v>0.33256845139119767</v>
      </c>
      <c r="CG66" s="15"/>
      <c r="CH66" s="15">
        <f t="shared" si="201"/>
        <v>0.39705882352941357</v>
      </c>
      <c r="CI66" s="15">
        <f t="shared" si="202"/>
        <v>0.60810810810810767</v>
      </c>
      <c r="CJ66" s="15">
        <f t="shared" si="203"/>
        <v>0.35164835164835262</v>
      </c>
      <c r="CK66" s="15">
        <f t="shared" si="204"/>
        <v>0.6415094339622619</v>
      </c>
      <c r="CL66" s="15">
        <f t="shared" si="205"/>
        <v>0.46551724137930972</v>
      </c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F66" s="3">
        <v>505</v>
      </c>
      <c r="DG66" s="3">
        <v>615</v>
      </c>
      <c r="DH66" s="3">
        <v>776</v>
      </c>
      <c r="DI66" s="3">
        <v>776</v>
      </c>
      <c r="DJ66" s="3">
        <v>525</v>
      </c>
      <c r="DK66" s="3">
        <v>684</v>
      </c>
      <c r="DL66" s="3">
        <v>570</v>
      </c>
      <c r="DM66" s="3">
        <v>522</v>
      </c>
      <c r="DN66" s="3">
        <v>552</v>
      </c>
      <c r="DO66" s="3">
        <v>1002</v>
      </c>
      <c r="DP66" s="31">
        <f t="shared" si="504"/>
        <v>692</v>
      </c>
      <c r="DQ66" s="31"/>
      <c r="DR66" s="3">
        <v>1127</v>
      </c>
      <c r="DS66" s="3">
        <v>1252</v>
      </c>
      <c r="DT66" s="3">
        <v>1417</v>
      </c>
      <c r="DU66" s="3">
        <v>1414</v>
      </c>
      <c r="DV66" s="3">
        <v>1467</v>
      </c>
    </row>
    <row r="67" spans="1:162" s="27" customFormat="1" ht="15.75">
      <c r="A67" s="26"/>
      <c r="B67" s="18" t="s">
        <v>90</v>
      </c>
      <c r="C67" s="19">
        <f>AVERAGE(C59:C66)</f>
        <v>540.75</v>
      </c>
      <c r="D67" s="19">
        <f t="shared" ref="D67:S67" si="505">AVERAGE(D59:D66)</f>
        <v>888</v>
      </c>
      <c r="E67" s="19">
        <f t="shared" si="505"/>
        <v>1001.5</v>
      </c>
      <c r="F67" s="19">
        <f t="shared" si="505"/>
        <v>1019.125</v>
      </c>
      <c r="G67" s="19">
        <f t="shared" si="505"/>
        <v>1037.5</v>
      </c>
      <c r="H67" s="19">
        <f t="shared" si="505"/>
        <v>1016.75</v>
      </c>
      <c r="I67" s="19">
        <f t="shared" si="505"/>
        <v>1068</v>
      </c>
      <c r="J67" s="19">
        <f t="shared" si="505"/>
        <v>892.5</v>
      </c>
      <c r="K67" s="19">
        <f t="shared" si="505"/>
        <v>1132</v>
      </c>
      <c r="L67" s="19">
        <f t="shared" si="505"/>
        <v>1096</v>
      </c>
      <c r="M67" s="30">
        <f t="shared" si="505"/>
        <v>1040.1666666666665</v>
      </c>
      <c r="N67" s="30"/>
      <c r="O67" s="30">
        <f t="shared" si="505"/>
        <v>687.25</v>
      </c>
      <c r="P67" s="30">
        <f t="shared" si="505"/>
        <v>1057.25</v>
      </c>
      <c r="Q67" s="30">
        <f t="shared" si="505"/>
        <v>1026.625</v>
      </c>
      <c r="R67" s="30">
        <f t="shared" si="505"/>
        <v>1177.625</v>
      </c>
      <c r="S67" s="30">
        <f t="shared" si="505"/>
        <v>1099.625</v>
      </c>
      <c r="T67" s="20"/>
      <c r="U67" s="19">
        <f t="shared" ref="U67" si="506">AVERAGE(U59:U66)</f>
        <v>11.313653206644787</v>
      </c>
      <c r="V67" s="19">
        <f t="shared" ref="V67" si="507">AVERAGE(V59:V66)</f>
        <v>30.235305103179154</v>
      </c>
      <c r="W67" s="19">
        <f t="shared" ref="W67" si="508">AVERAGE(W59:W66)</f>
        <v>18.51424253017305</v>
      </c>
      <c r="X67" s="19">
        <f t="shared" ref="X67" si="509">AVERAGE(X59:X66)</f>
        <v>12.119161749544659</v>
      </c>
      <c r="Y67" s="19">
        <f t="shared" ref="Y67" si="510">AVERAGE(Y59:Y66)</f>
        <v>10.605496937858952</v>
      </c>
      <c r="Z67" s="19">
        <f t="shared" ref="Z67" si="511">AVERAGE(Z59:Z66)</f>
        <v>10.275856171468597</v>
      </c>
      <c r="AA67" s="19">
        <f t="shared" ref="AA67" si="512">AVERAGE(AA59:AA66)</f>
        <v>12.648656358039258</v>
      </c>
      <c r="AB67" s="19">
        <f t="shared" ref="AB67" si="513">AVERAGE(AB59:AB66)</f>
        <v>10.990127505622601</v>
      </c>
      <c r="AC67" s="19">
        <f t="shared" ref="AC67" si="514">AVERAGE(AC59:AC66)</f>
        <v>13.092413583902209</v>
      </c>
      <c r="AD67" s="19">
        <f t="shared" ref="AD67:AE67" si="515">AVERAGE(AD59:AD66)</f>
        <v>10.272188460549952</v>
      </c>
      <c r="AE67" s="30">
        <f t="shared" si="515"/>
        <v>11.451576516691588</v>
      </c>
      <c r="AF67" s="30">
        <f t="shared" ref="AF67" si="516">AVERAGE(AF59:AF66)</f>
        <v>28.848422663657743</v>
      </c>
      <c r="AG67" s="30">
        <f t="shared" ref="AG67" si="517">AVERAGE(AG59:AG66)</f>
        <v>11.262744196986306</v>
      </c>
      <c r="AH67" s="30">
        <f t="shared" ref="AH67" si="518">AVERAGE(AH59:AH66)</f>
        <v>9.8292932417804764</v>
      </c>
      <c r="AI67" s="30">
        <f t="shared" ref="AI67" si="519">AVERAGE(AI59:AI66)</f>
        <v>29.073308520240015</v>
      </c>
      <c r="AJ67" s="30">
        <f t="shared" ref="AJ67" si="520">AVERAGE(AJ59:AJ66)</f>
        <v>9.3504591286361993</v>
      </c>
      <c r="AK67" s="29">
        <f>AVERAGE(AK59:AK66)</f>
        <v>17.672845550260149</v>
      </c>
      <c r="AL67" s="48"/>
      <c r="AM67" s="19">
        <f t="shared" ref="AM67" si="521">AVERAGE(AM59:AM66)</f>
        <v>11.349040339637464</v>
      </c>
      <c r="AN67" s="19">
        <f t="shared" ref="AN67" si="522">AVERAGE(AN59:AN66)</f>
        <v>8.5184014583183192</v>
      </c>
      <c r="AO67" s="19">
        <f t="shared" ref="AO67" si="523">AVERAGE(AO59:AO66)</f>
        <v>50.882164206284713</v>
      </c>
      <c r="AP67" s="19">
        <f t="shared" ref="AP67" si="524">AVERAGE(AP59:AP66)</f>
        <v>11.277924439281902</v>
      </c>
      <c r="AQ67" s="19">
        <f t="shared" ref="AQ67" si="525">AVERAGE(AQ59:AQ66)</f>
        <v>10.211116418207675</v>
      </c>
      <c r="AR67" s="19">
        <f t="shared" ref="AR67" si="526">AVERAGE(AR59:AR66)</f>
        <v>12.073799411864105</v>
      </c>
      <c r="AS67" s="19">
        <f t="shared" ref="AS67" si="527">AVERAGE(AS59:AS66)</f>
        <v>11.329389945951444</v>
      </c>
      <c r="AT67" s="19">
        <f t="shared" ref="AT67" si="528">AVERAGE(AT59:AT66)</f>
        <v>19.200999739017973</v>
      </c>
      <c r="AU67" s="19">
        <f t="shared" ref="AU67" si="529">AVERAGE(AU59:AU66)</f>
        <v>11.424915903248944</v>
      </c>
      <c r="AV67" s="19">
        <f t="shared" ref="AV67:AW67" si="530">AVERAGE(AV59:AV66)</f>
        <v>13.413520713293071</v>
      </c>
      <c r="AW67" s="30">
        <f t="shared" si="530"/>
        <v>14.679812118519997</v>
      </c>
      <c r="AX67" s="30">
        <f t="shared" ref="AX67" si="531">AVERAGE(AX59:AX66)</f>
        <v>9.3266688152916082</v>
      </c>
      <c r="AY67" s="30">
        <f t="shared" ref="AY67" si="532">AVERAGE(AY59:AY66)</f>
        <v>8.8987635498304805</v>
      </c>
      <c r="AZ67" s="30">
        <f t="shared" ref="AZ67" si="533">AVERAGE(AZ59:AZ66)</f>
        <v>31.824933027270969</v>
      </c>
      <c r="BA67" s="30">
        <f t="shared" ref="BA67" si="534">AVERAGE(BA59:BA66)</f>
        <v>7.9090791670372269</v>
      </c>
      <c r="BB67" s="30">
        <f t="shared" ref="BB67:BC67" si="535">AVERAGE(BB59:BB66)</f>
        <v>8.2031856831974128</v>
      </c>
      <c r="BC67" s="30">
        <f t="shared" si="535"/>
        <v>13.232526048525539</v>
      </c>
      <c r="BD67" s="39"/>
      <c r="BE67" s="19">
        <f>AVERAGE(BE59:BE66)</f>
        <v>22.662693546282252</v>
      </c>
      <c r="BF67" s="19">
        <f t="shared" ref="BF67:BT67" si="536">AVERAGE(BF59:BF66)</f>
        <v>38.753706561497474</v>
      </c>
      <c r="BG67" s="19">
        <f t="shared" si="536"/>
        <v>69.396406736457749</v>
      </c>
      <c r="BH67" s="19">
        <f t="shared" si="536"/>
        <v>23.397086188826563</v>
      </c>
      <c r="BI67" s="19">
        <f t="shared" si="536"/>
        <v>20.816613356066625</v>
      </c>
      <c r="BJ67" s="19">
        <f t="shared" si="536"/>
        <v>22.349655583332698</v>
      </c>
      <c r="BK67" s="19">
        <f t="shared" si="536"/>
        <v>23.978046303990705</v>
      </c>
      <c r="BL67" s="19">
        <f t="shared" si="536"/>
        <v>30.191127244640576</v>
      </c>
      <c r="BM67" s="19">
        <f t="shared" si="536"/>
        <v>24.517329487151155</v>
      </c>
      <c r="BN67" s="19">
        <f t="shared" si="536"/>
        <v>23.685709173843026</v>
      </c>
      <c r="BO67" s="30">
        <f t="shared" si="536"/>
        <v>26.131388635211586</v>
      </c>
      <c r="BP67" s="30">
        <f t="shared" si="536"/>
        <v>38.175091478949348</v>
      </c>
      <c r="BQ67" s="30">
        <f t="shared" si="536"/>
        <v>20.161507746816788</v>
      </c>
      <c r="BR67" s="30">
        <f t="shared" si="536"/>
        <v>41.654226269051449</v>
      </c>
      <c r="BS67" s="30">
        <f t="shared" si="536"/>
        <v>36.982387687277239</v>
      </c>
      <c r="BT67" s="30">
        <f t="shared" si="536"/>
        <v>17.55364481183361</v>
      </c>
      <c r="BU67" s="20"/>
      <c r="BV67" s="19">
        <f t="shared" ref="BV67" si="537">AVERAGE(BV59:BV66)</f>
        <v>0.52317196229927299</v>
      </c>
      <c r="BW67" s="19">
        <f t="shared" ref="BW67" si="538">AVERAGE(BW59:BW66)</f>
        <v>0.5777979588432165</v>
      </c>
      <c r="BX67" s="19">
        <f t="shared" ref="BX67" si="539">AVERAGE(BX59:BX66)</f>
        <v>0.4394997088165144</v>
      </c>
      <c r="BY67" s="19">
        <f t="shared" ref="BY67" si="540">AVERAGE(BY59:BY66)</f>
        <v>0.52754903008433884</v>
      </c>
      <c r="BZ67" s="19">
        <f t="shared" ref="BZ67" si="541">AVERAGE(BZ59:BZ66)</f>
        <v>0.49738087699997569</v>
      </c>
      <c r="CA67" s="19">
        <f t="shared" ref="CA67" si="542">AVERAGE(CA59:CA66)</f>
        <v>0.4750414053740491</v>
      </c>
      <c r="CB67" s="19">
        <f t="shared" ref="CB67" si="543">AVERAGE(CB59:CB66)</f>
        <v>0.52656349024907123</v>
      </c>
      <c r="CC67" s="19">
        <f t="shared" ref="CC67" si="544">AVERAGE(CC59:CC66)</f>
        <v>0.40570952663597348</v>
      </c>
      <c r="CD67" s="19">
        <f t="shared" ref="CD67" si="545">AVERAGE(CD59:CD66)</f>
        <v>0.52301505127842052</v>
      </c>
      <c r="CE67" s="19">
        <f t="shared" ref="CE67:CF67" si="546">AVERAGE(CE59:CE66)</f>
        <v>0.45886100395004442</v>
      </c>
      <c r="CF67" s="30">
        <f t="shared" si="546"/>
        <v>0.46252852728814614</v>
      </c>
      <c r="CG67" s="30"/>
      <c r="CH67" s="30">
        <f t="shared" ref="CH67" si="547">AVERAGE(CH59:CH66)</f>
        <v>0.5533659693339148</v>
      </c>
      <c r="CI67" s="30">
        <f t="shared" ref="CI67" si="548">AVERAGE(CI59:CI66)</f>
        <v>0.54962186823673354</v>
      </c>
      <c r="CJ67" s="30">
        <f t="shared" ref="CJ67" si="549">AVERAGE(CJ59:CJ66)</f>
        <v>0.43704023852528812</v>
      </c>
      <c r="CK67" s="30">
        <f t="shared" ref="CK67" si="550">AVERAGE(CK59:CK66)</f>
        <v>0.58213679945198815</v>
      </c>
      <c r="CL67" s="30">
        <f t="shared" ref="CL67" si="551">AVERAGE(CL59:CL66)</f>
        <v>0.53246004105971056</v>
      </c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19">
        <f t="shared" ref="DF67" si="552">AVERAGE(DF59:DF66)</f>
        <v>323.125</v>
      </c>
      <c r="DG67" s="19">
        <f t="shared" ref="DG67" si="553">AVERAGE(DG59:DG66)</f>
        <v>388.125</v>
      </c>
      <c r="DH67" s="19">
        <f t="shared" ref="DH67" si="554">AVERAGE(DH59:DH66)</f>
        <v>457.625</v>
      </c>
      <c r="DI67" s="19">
        <f t="shared" ref="DI67" si="555">AVERAGE(DI59:DI66)</f>
        <v>464.75</v>
      </c>
      <c r="DJ67" s="19">
        <f t="shared" ref="DJ67" si="556">AVERAGE(DJ59:DJ66)</f>
        <v>491.75</v>
      </c>
      <c r="DK67" s="19">
        <f t="shared" ref="DK67" si="557">AVERAGE(DK59:DK66)</f>
        <v>569.625</v>
      </c>
      <c r="DL67" s="19">
        <f t="shared" ref="DL67" si="558">AVERAGE(DL59:DL66)</f>
        <v>315</v>
      </c>
      <c r="DM67" s="19">
        <f t="shared" ref="DM67" si="559">AVERAGE(DM59:DM66)</f>
        <v>579.5</v>
      </c>
      <c r="DN67" s="19">
        <f t="shared" ref="DN67" si="560">AVERAGE(DN59:DN66)</f>
        <v>476.25</v>
      </c>
      <c r="DO67" s="19">
        <f t="shared" ref="DO67:DP67" si="561">AVERAGE(DO59:DO66)</f>
        <v>608.125</v>
      </c>
      <c r="DP67" s="30">
        <f t="shared" si="561"/>
        <v>554.625</v>
      </c>
      <c r="DQ67" s="30"/>
      <c r="DR67" s="30">
        <f t="shared" ref="DR67" si="562">AVERAGE(DR59:DR66)</f>
        <v>664.375</v>
      </c>
      <c r="DS67" s="30">
        <f t="shared" ref="DS67" si="563">AVERAGE(DS59:DS66)</f>
        <v>795.875</v>
      </c>
      <c r="DT67" s="30">
        <f t="shared" ref="DT67" si="564">AVERAGE(DT59:DT66)</f>
        <v>816.75</v>
      </c>
      <c r="DU67" s="30">
        <f t="shared" ref="DU67" si="565">AVERAGE(DU59:DU66)</f>
        <v>795.25</v>
      </c>
      <c r="DV67" s="30">
        <f t="shared" ref="DV67" si="566">AVERAGE(DV59:DV66)</f>
        <v>814.875</v>
      </c>
      <c r="DW67" s="23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</row>
    <row r="68" spans="1:162" s="27" customFormat="1" ht="15.75">
      <c r="A68" s="26"/>
      <c r="B68" s="18" t="s">
        <v>91</v>
      </c>
      <c r="C68" s="19">
        <f>STDEV(C59:C66)/SQRT(8)</f>
        <v>75.943529302088294</v>
      </c>
      <c r="D68" s="19">
        <f t="shared" ref="D68:S68" si="567">STDEV(D59:D66)/SQRT(8)</f>
        <v>112.77585227850356</v>
      </c>
      <c r="E68" s="19">
        <f t="shared" si="567"/>
        <v>156.75355999602871</v>
      </c>
      <c r="F68" s="19">
        <f t="shared" si="567"/>
        <v>149.48225378428225</v>
      </c>
      <c r="G68" s="19">
        <f t="shared" si="567"/>
        <v>104.62774147287269</v>
      </c>
      <c r="H68" s="19">
        <f t="shared" si="567"/>
        <v>140.4683174751008</v>
      </c>
      <c r="I68" s="19">
        <f t="shared" si="567"/>
        <v>150.09473199092821</v>
      </c>
      <c r="J68" s="19">
        <f t="shared" si="567"/>
        <v>177.17324048189991</v>
      </c>
      <c r="K68" s="19">
        <f t="shared" si="567"/>
        <v>134.60033432350752</v>
      </c>
      <c r="L68" s="19">
        <f t="shared" si="567"/>
        <v>165.44485486106842</v>
      </c>
      <c r="M68" s="30">
        <f t="shared" ref="M68" si="568">STDEV(M59:M66)/SQRT(8)</f>
        <v>133.70489893792237</v>
      </c>
      <c r="N68" s="30"/>
      <c r="O68" s="30">
        <f t="shared" si="567"/>
        <v>105.40207879489718</v>
      </c>
      <c r="P68" s="30">
        <f t="shared" si="567"/>
        <v>121.45983316071435</v>
      </c>
      <c r="Q68" s="30">
        <f t="shared" si="567"/>
        <v>61.144424316531101</v>
      </c>
      <c r="R68" s="30">
        <f t="shared" si="567"/>
        <v>141.65765289951685</v>
      </c>
      <c r="S68" s="30">
        <f t="shared" si="567"/>
        <v>136.54590247291515</v>
      </c>
      <c r="T68" s="20"/>
      <c r="U68" s="19">
        <f t="shared" ref="U68:CL68" si="569">STDEV(U59:U66)/SQRT(8)</f>
        <v>1.2988023659418322</v>
      </c>
      <c r="V68" s="19">
        <f t="shared" si="569"/>
        <v>20.469694472468927</v>
      </c>
      <c r="W68" s="19">
        <f t="shared" si="569"/>
        <v>7.517418825801033</v>
      </c>
      <c r="X68" s="19">
        <f t="shared" si="569"/>
        <v>0.93419827941158629</v>
      </c>
      <c r="Y68" s="19">
        <f t="shared" si="569"/>
        <v>1.6021888550846564</v>
      </c>
      <c r="Z68" s="19">
        <f t="shared" si="569"/>
        <v>1.2640229870378747</v>
      </c>
      <c r="AA68" s="19">
        <f t="shared" si="569"/>
        <v>1.8374158764111994</v>
      </c>
      <c r="AB68" s="19">
        <f t="shared" si="569"/>
        <v>1.0843766989579944</v>
      </c>
      <c r="AC68" s="19">
        <f t="shared" si="569"/>
        <v>2.0339992564754183</v>
      </c>
      <c r="AD68" s="19">
        <f t="shared" si="569"/>
        <v>0.80517123317909856</v>
      </c>
      <c r="AE68" s="30">
        <f t="shared" ref="AE68" si="570">STDEV(AE59:AE66)/SQRT(8)</f>
        <v>0.63044595591147168</v>
      </c>
      <c r="AF68" s="30">
        <f t="shared" si="569"/>
        <v>19.769979232296429</v>
      </c>
      <c r="AG68" s="30">
        <f t="shared" si="569"/>
        <v>1.9465551717738927</v>
      </c>
      <c r="AH68" s="30">
        <f t="shared" si="569"/>
        <v>0.52552212791197173</v>
      </c>
      <c r="AI68" s="30">
        <f t="shared" si="569"/>
        <v>20.220889607928488</v>
      </c>
      <c r="AJ68" s="30">
        <f t="shared" si="569"/>
        <v>0.46081739303777997</v>
      </c>
      <c r="AK68" s="29">
        <f>STDEV(AK59:AK66)/SQRT(8)</f>
        <v>7.8537362342834784</v>
      </c>
      <c r="AL68" s="48"/>
      <c r="AM68" s="19">
        <f t="shared" si="569"/>
        <v>2.8441181115138856</v>
      </c>
      <c r="AN68" s="19">
        <f t="shared" si="569"/>
        <v>0.62652056269636403</v>
      </c>
      <c r="AO68" s="19">
        <f t="shared" si="569"/>
        <v>26.839412970677806</v>
      </c>
      <c r="AP68" s="19">
        <f t="shared" si="569"/>
        <v>1.6208986276116313</v>
      </c>
      <c r="AQ68" s="19">
        <f t="shared" si="569"/>
        <v>0.73613503839253769</v>
      </c>
      <c r="AR68" s="19">
        <f t="shared" si="569"/>
        <v>2.1110844243218163</v>
      </c>
      <c r="AS68" s="19">
        <f t="shared" si="569"/>
        <v>1.4501797134858074</v>
      </c>
      <c r="AT68" s="19">
        <f t="shared" si="569"/>
        <v>4.4729691412718529</v>
      </c>
      <c r="AU68" s="19">
        <f t="shared" si="569"/>
        <v>1.260315771508981</v>
      </c>
      <c r="AV68" s="19">
        <f t="shared" si="569"/>
        <v>2.2187973879630283</v>
      </c>
      <c r="AW68" s="30">
        <f t="shared" ref="AW68" si="571">STDEV(AW59:AW66)/SQRT(8)</f>
        <v>2.1093802651981273</v>
      </c>
      <c r="AX68" s="30">
        <f t="shared" si="569"/>
        <v>0.81990656074932222</v>
      </c>
      <c r="AY68" s="30">
        <f t="shared" si="569"/>
        <v>1.1611483986195485</v>
      </c>
      <c r="AZ68" s="30">
        <f t="shared" si="569"/>
        <v>20.649757584366583</v>
      </c>
      <c r="BA68" s="30">
        <f t="shared" si="569"/>
        <v>1.1036060031002346</v>
      </c>
      <c r="BB68" s="30">
        <f t="shared" si="569"/>
        <v>0.40860844453832024</v>
      </c>
      <c r="BC68" s="30">
        <f t="shared" ref="BC68" si="572">STDEV(BC59:BC66)/SQRT(8)</f>
        <v>4.0729681372619639</v>
      </c>
      <c r="BD68" s="39"/>
      <c r="BE68" s="19">
        <f t="shared" ref="BE68:BT68" si="573">STDEV(BE59:BE66)/SQRT(8)</f>
        <v>3.3547258306261605</v>
      </c>
      <c r="BF68" s="19">
        <f t="shared" si="573"/>
        <v>20.188943786509931</v>
      </c>
      <c r="BG68" s="19">
        <f t="shared" si="573"/>
        <v>32.0650652504916</v>
      </c>
      <c r="BH68" s="19">
        <f t="shared" si="573"/>
        <v>1.7833710205562057</v>
      </c>
      <c r="BI68" s="19">
        <f t="shared" si="573"/>
        <v>2.1337781385757446</v>
      </c>
      <c r="BJ68" s="19">
        <f t="shared" si="573"/>
        <v>2.7278886316961368</v>
      </c>
      <c r="BK68" s="19">
        <f t="shared" si="573"/>
        <v>2.9121054536433784</v>
      </c>
      <c r="BL68" s="19">
        <f t="shared" si="573"/>
        <v>5.3714511507350187</v>
      </c>
      <c r="BM68" s="19">
        <f t="shared" si="573"/>
        <v>1.8334945408477537</v>
      </c>
      <c r="BN68" s="19">
        <f t="shared" si="573"/>
        <v>2.2790299925996629</v>
      </c>
      <c r="BO68" s="30">
        <f t="shared" si="573"/>
        <v>2.3630248243661263</v>
      </c>
      <c r="BP68" s="30">
        <f t="shared" si="573"/>
        <v>19.878857864294329</v>
      </c>
      <c r="BQ68" s="30">
        <f t="shared" si="573"/>
        <v>3.0759389960118337</v>
      </c>
      <c r="BR68" s="30">
        <f t="shared" si="573"/>
        <v>20.452765817244725</v>
      </c>
      <c r="BS68" s="30">
        <f t="shared" si="573"/>
        <v>19.874057155660786</v>
      </c>
      <c r="BT68" s="30">
        <f t="shared" si="573"/>
        <v>0.51077355044723527</v>
      </c>
      <c r="BU68" s="20"/>
      <c r="BV68" s="19">
        <f t="shared" si="569"/>
        <v>4.0553417228161921E-2</v>
      </c>
      <c r="BW68" s="19">
        <f t="shared" si="569"/>
        <v>5.6540865117263799E-2</v>
      </c>
      <c r="BX68" s="19">
        <f t="shared" si="569"/>
        <v>6.5439713586972342E-2</v>
      </c>
      <c r="BY68" s="19">
        <f t="shared" si="569"/>
        <v>3.8676192186167746E-2</v>
      </c>
      <c r="BZ68" s="19">
        <f t="shared" si="569"/>
        <v>2.4201732012648563E-2</v>
      </c>
      <c r="CA68" s="19">
        <f t="shared" si="569"/>
        <v>3.7217579723150512E-2</v>
      </c>
      <c r="CB68" s="19">
        <f t="shared" si="569"/>
        <v>2.3436116995800445E-2</v>
      </c>
      <c r="CC68" s="19">
        <f t="shared" si="569"/>
        <v>4.5470481258258443E-2</v>
      </c>
      <c r="CD68" s="19">
        <f t="shared" si="569"/>
        <v>5.0969667372849414E-2</v>
      </c>
      <c r="CE68" s="19">
        <f t="shared" si="569"/>
        <v>4.724241205300253E-2</v>
      </c>
      <c r="CF68" s="30">
        <f t="shared" ref="CF68" si="574">STDEV(CF59:CF66)/SQRT(8)</f>
        <v>2.8721045614298057E-2</v>
      </c>
      <c r="CG68" s="30"/>
      <c r="CH68" s="30">
        <f t="shared" si="569"/>
        <v>5.8295367527215633E-2</v>
      </c>
      <c r="CI68" s="30">
        <f t="shared" si="569"/>
        <v>1.5297162534540189E-2</v>
      </c>
      <c r="CJ68" s="30">
        <f t="shared" si="569"/>
        <v>6.2244987031347093E-2</v>
      </c>
      <c r="CK68" s="30">
        <f t="shared" si="569"/>
        <v>6.3095033436878264E-2</v>
      </c>
      <c r="CL68" s="30">
        <f t="shared" si="569"/>
        <v>1.9387818364652663E-2</v>
      </c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19">
        <f t="shared" ref="DF68:DV68" si="575">STDEV(DF59:DF66)/SQRT(8)</f>
        <v>122.76595582943297</v>
      </c>
      <c r="DG68" s="19">
        <f t="shared" si="575"/>
        <v>156.75793868026497</v>
      </c>
      <c r="DH68" s="19">
        <f t="shared" si="575"/>
        <v>192.20329058243067</v>
      </c>
      <c r="DI68" s="19">
        <f t="shared" si="575"/>
        <v>175.75751863616776</v>
      </c>
      <c r="DJ68" s="19">
        <f t="shared" si="575"/>
        <v>218.80256511293462</v>
      </c>
      <c r="DK68" s="19">
        <f t="shared" si="575"/>
        <v>241.81626270934359</v>
      </c>
      <c r="DL68" s="19">
        <f t="shared" si="575"/>
        <v>79.153557811924756</v>
      </c>
      <c r="DM68" s="19">
        <f t="shared" si="575"/>
        <v>281.06239774927457</v>
      </c>
      <c r="DN68" s="19">
        <f t="shared" si="575"/>
        <v>229.03288519337127</v>
      </c>
      <c r="DO68" s="19">
        <f t="shared" si="575"/>
        <v>264.00172060451206</v>
      </c>
      <c r="DP68" s="30">
        <f t="shared" ref="DP68" si="576">STDEV(DP59:DP66)/SQRT(8)</f>
        <v>254.94104856622761</v>
      </c>
      <c r="DQ68" s="30"/>
      <c r="DR68" s="30">
        <f t="shared" si="575"/>
        <v>290.40396356381126</v>
      </c>
      <c r="DS68" s="30">
        <f t="shared" si="575"/>
        <v>313.14552969483236</v>
      </c>
      <c r="DT68" s="30">
        <f t="shared" si="575"/>
        <v>327.4154607353957</v>
      </c>
      <c r="DU68" s="30">
        <f t="shared" si="575"/>
        <v>304.83167193434099</v>
      </c>
      <c r="DV68" s="30">
        <f t="shared" si="575"/>
        <v>301.44659782337186</v>
      </c>
      <c r="DW68" s="23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</row>
    <row r="69" spans="1:162" ht="15.75">
      <c r="A69" s="17"/>
      <c r="B69" s="2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4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6"/>
      <c r="AL69" s="40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40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6"/>
      <c r="BU69" s="16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4"/>
    </row>
    <row r="70" spans="1:162" ht="15.75">
      <c r="A70" s="111" t="s">
        <v>167</v>
      </c>
      <c r="B70" s="22" t="s">
        <v>68</v>
      </c>
      <c r="C70" s="14">
        <f>'[1]PRE 1'!B57</f>
        <v>153</v>
      </c>
      <c r="D70" s="14">
        <f>'[1]PRE 2'!B57</f>
        <v>9</v>
      </c>
      <c r="E70" s="14">
        <f>'[1]PRE 3'!B57</f>
        <v>0</v>
      </c>
      <c r="F70" s="14">
        <f>'[1]PRE 4'!B57</f>
        <v>0</v>
      </c>
      <c r="G70" s="14">
        <f>'[1]PRE 5'!B57</f>
        <v>244</v>
      </c>
      <c r="H70" s="14">
        <f>'[1]PRE 6'!B57</f>
        <v>69</v>
      </c>
      <c r="I70" s="14">
        <f>'[1]PRE 7'!B57</f>
        <v>241</v>
      </c>
      <c r="J70" s="14">
        <f>'[1]PRE 8'!B57</f>
        <v>288</v>
      </c>
      <c r="K70" s="14">
        <f>'[1]PRE 9'!B57</f>
        <v>81</v>
      </c>
      <c r="L70" s="14">
        <f>'[1]PRE 10'!B57</f>
        <v>1257</v>
      </c>
      <c r="M70" s="14">
        <f>AVERAGE(J70:L70)</f>
        <v>542</v>
      </c>
      <c r="N70" s="14"/>
      <c r="O70" s="14">
        <f>'[1]POST 1'!B57</f>
        <v>1523</v>
      </c>
      <c r="P70" s="14">
        <f>'[1]POST 2'!B57</f>
        <v>1047</v>
      </c>
      <c r="Q70" s="14">
        <f>'[1]POST 3'!B57</f>
        <v>1418</v>
      </c>
      <c r="R70" s="14">
        <f>'[1]POST 4'!B57</f>
        <v>437</v>
      </c>
      <c r="S70" s="14">
        <f>'[1]POST 5'!B57</f>
        <v>998</v>
      </c>
      <c r="T70" s="4"/>
      <c r="U70" s="15">
        <v>9.7560975609755509</v>
      </c>
      <c r="V70" s="15">
        <v>12.014134275618396</v>
      </c>
      <c r="W70" s="15">
        <v>10.839160839160821</v>
      </c>
      <c r="X70" s="15">
        <v>15.277777777777798</v>
      </c>
      <c r="Y70" s="15">
        <v>10.309278350515465</v>
      </c>
      <c r="Z70" s="15">
        <v>8.9041095890410773</v>
      </c>
      <c r="AA70" s="15">
        <v>10.921501706484603</v>
      </c>
      <c r="AB70" s="15">
        <v>14.237288135593182</v>
      </c>
      <c r="AC70" s="15">
        <v>10.738255033557104</v>
      </c>
      <c r="AD70" s="15">
        <v>13.289036544850498</v>
      </c>
      <c r="AE70" s="15">
        <f>AVERAGE(AB70:AD70)</f>
        <v>12.754859904666928</v>
      </c>
      <c r="AF70" s="15">
        <v>14.238410596026434</v>
      </c>
      <c r="AG70" s="15">
        <v>17.161716171617218</v>
      </c>
      <c r="AH70" s="15">
        <v>15.789473684210565</v>
      </c>
      <c r="AI70" s="15">
        <v>8.1699346405228752</v>
      </c>
      <c r="AJ70" s="15">
        <v>11.11111111111113</v>
      </c>
      <c r="AK70" s="16">
        <f>AVERAGE(AF70:AJ70)</f>
        <v>13.294129240697647</v>
      </c>
      <c r="AL70" s="40"/>
      <c r="AM70" s="15">
        <v>10.10452961672476</v>
      </c>
      <c r="AN70" s="15">
        <v>10.954063604240364</v>
      </c>
      <c r="AO70" s="15">
        <v>11.538461538461579</v>
      </c>
      <c r="AP70" s="15">
        <v>16.319444444444407</v>
      </c>
      <c r="AQ70" s="15">
        <v>9.2783505154638792</v>
      </c>
      <c r="AR70" s="15">
        <v>11.301369863013738</v>
      </c>
      <c r="AS70" s="15">
        <v>11.945392491467578</v>
      </c>
      <c r="AT70" s="15">
        <v>11.864406779661017</v>
      </c>
      <c r="AU70" s="15">
        <v>10.067114093959733</v>
      </c>
      <c r="AV70" s="15">
        <v>9.6345514950165363</v>
      </c>
      <c r="AW70" s="15">
        <f>AVERAGE(AT70:AV70)</f>
        <v>10.522024122879095</v>
      </c>
      <c r="AX70" s="15">
        <v>11.258278145695384</v>
      </c>
      <c r="AY70" s="15">
        <v>15.841584158415786</v>
      </c>
      <c r="AZ70" s="15">
        <v>14.802631578947416</v>
      </c>
      <c r="BA70" s="15">
        <v>6.8627450980391975</v>
      </c>
      <c r="BB70" s="15">
        <v>10.130718954248348</v>
      </c>
      <c r="BC70" s="15">
        <f>AVERAGE(AX70:BB70)</f>
        <v>11.779191587069226</v>
      </c>
      <c r="BD70" s="40"/>
      <c r="BE70" s="15">
        <f t="shared" ref="BE70:BT70" si="577">SUM(U70,AM70)</f>
        <v>19.860627177700309</v>
      </c>
      <c r="BF70" s="15">
        <f t="shared" si="577"/>
        <v>22.96819787985876</v>
      </c>
      <c r="BG70" s="15">
        <f t="shared" si="577"/>
        <v>22.377622377622401</v>
      </c>
      <c r="BH70" s="15">
        <f t="shared" si="577"/>
        <v>31.597222222222207</v>
      </c>
      <c r="BI70" s="15">
        <f t="shared" si="577"/>
        <v>19.587628865979344</v>
      </c>
      <c r="BJ70" s="15">
        <f t="shared" si="577"/>
        <v>20.205479452054817</v>
      </c>
      <c r="BK70" s="15">
        <f t="shared" si="577"/>
        <v>22.866894197952181</v>
      </c>
      <c r="BL70" s="15">
        <f t="shared" si="577"/>
        <v>26.1016949152542</v>
      </c>
      <c r="BM70" s="15">
        <f t="shared" si="577"/>
        <v>20.805369127516837</v>
      </c>
      <c r="BN70" s="15">
        <f t="shared" si="577"/>
        <v>22.923588039867035</v>
      </c>
      <c r="BO70" s="15">
        <f t="shared" si="577"/>
        <v>23.276884027546025</v>
      </c>
      <c r="BP70" s="15">
        <f t="shared" si="577"/>
        <v>25.496688741721819</v>
      </c>
      <c r="BQ70" s="15">
        <f t="shared" si="577"/>
        <v>33.003300330033007</v>
      </c>
      <c r="BR70" s="15">
        <f t="shared" si="577"/>
        <v>30.592105263157983</v>
      </c>
      <c r="BS70" s="15">
        <f t="shared" si="577"/>
        <v>15.032679738562074</v>
      </c>
      <c r="BT70" s="15">
        <f t="shared" si="577"/>
        <v>21.24183006535948</v>
      </c>
      <c r="BU70" s="16"/>
      <c r="BV70" s="15">
        <f t="shared" si="15"/>
        <v>0.49122807017543663</v>
      </c>
      <c r="BW70" s="15">
        <f t="shared" si="192"/>
        <v>0.52307692307692166</v>
      </c>
      <c r="BX70" s="15">
        <f t="shared" si="193"/>
        <v>0.48437499999999867</v>
      </c>
      <c r="BY70" s="15">
        <f t="shared" si="194"/>
        <v>0.48351648351648441</v>
      </c>
      <c r="BZ70" s="15">
        <f t="shared" si="195"/>
        <v>0.52631578947368529</v>
      </c>
      <c r="CA70" s="15">
        <f t="shared" si="196"/>
        <v>0.44067796610169352</v>
      </c>
      <c r="CB70" s="15">
        <f t="shared" si="197"/>
        <v>0.47761194029850657</v>
      </c>
      <c r="CC70" s="15">
        <f t="shared" si="198"/>
        <v>0.54545454545454475</v>
      </c>
      <c r="CD70" s="15">
        <f t="shared" si="199"/>
        <v>0.51612903225806583</v>
      </c>
      <c r="CE70" s="15">
        <f t="shared" si="200"/>
        <v>0.57971014492753814</v>
      </c>
      <c r="CF70" s="15">
        <f>AVERAGE(CC70:CE70)</f>
        <v>0.54709790754671628</v>
      </c>
      <c r="CG70" s="15"/>
      <c r="CH70" s="15">
        <f t="shared" si="201"/>
        <v>0.55844155844155696</v>
      </c>
      <c r="CI70" s="15">
        <f t="shared" si="202"/>
        <v>0.52000000000000168</v>
      </c>
      <c r="CJ70" s="15">
        <f t="shared" si="203"/>
        <v>0.51612903225806428</v>
      </c>
      <c r="CK70" s="15">
        <f t="shared" si="204"/>
        <v>0.54347826086956585</v>
      </c>
      <c r="CL70" s="15">
        <f t="shared" si="205"/>
        <v>0.52307692307692388</v>
      </c>
      <c r="CM70" s="4"/>
    </row>
    <row r="71" spans="1:162" ht="15.75">
      <c r="A71" s="110"/>
      <c r="B71" s="22" t="s">
        <v>69</v>
      </c>
      <c r="C71" s="14">
        <f>'[1]PRE 1'!B58</f>
        <v>853</v>
      </c>
      <c r="D71" s="14">
        <f>'[1]PRE 2'!B58</f>
        <v>970</v>
      </c>
      <c r="E71" s="14">
        <f>'[1]PRE 3'!B58</f>
        <v>1002</v>
      </c>
      <c r="F71" s="14">
        <f>'[1]PRE 4'!B58</f>
        <v>1011</v>
      </c>
      <c r="G71" s="14">
        <f>'[1]PRE 5'!B58</f>
        <v>1049</v>
      </c>
      <c r="H71" s="14">
        <f>'[1]PRE 6'!B58</f>
        <v>1396</v>
      </c>
      <c r="I71" s="14">
        <f>'[1]PRE 7'!B58</f>
        <v>1483</v>
      </c>
      <c r="J71" s="14">
        <f>'[1]PRE 8'!B58</f>
        <v>1426</v>
      </c>
      <c r="K71" s="14">
        <f>'[1]PRE 9'!B58</f>
        <v>1216</v>
      </c>
      <c r="L71" s="14">
        <f>'[1]PRE 10'!B58</f>
        <v>1671</v>
      </c>
      <c r="M71" s="14">
        <f t="shared" ref="M71:M77" si="578">AVERAGE(J71:L71)</f>
        <v>1437.6666666666667</v>
      </c>
      <c r="N71" s="14"/>
      <c r="O71" s="14">
        <f>'[1]POST 1'!B58</f>
        <v>1101</v>
      </c>
      <c r="P71" s="14">
        <f>'[1]POST 2'!B58</f>
        <v>1032</v>
      </c>
      <c r="Q71" s="14">
        <f>'[1]POST 3'!B58</f>
        <v>1471</v>
      </c>
      <c r="R71" s="14">
        <f>'[1]POST 4'!B58</f>
        <v>1592</v>
      </c>
      <c r="S71" s="14">
        <f>'[1]POST 5'!B58</f>
        <v>1263</v>
      </c>
      <c r="T71" s="4"/>
      <c r="U71" s="15">
        <v>7.9051383399209483</v>
      </c>
      <c r="V71" s="15">
        <v>6.2500000000000888</v>
      </c>
      <c r="W71" s="15">
        <v>7.1969696969696102</v>
      </c>
      <c r="X71" s="15">
        <v>8.8803088803089238</v>
      </c>
      <c r="Y71" s="15">
        <v>8.8461538461538893</v>
      </c>
      <c r="Z71" s="15">
        <v>7.6335877862595956</v>
      </c>
      <c r="AA71" s="15">
        <v>8.7786259541984073</v>
      </c>
      <c r="AB71" s="15">
        <v>10.486891385767725</v>
      </c>
      <c r="AC71" s="15">
        <v>8.9552238805970354</v>
      </c>
      <c r="AD71" s="15">
        <v>11.764705882353002</v>
      </c>
      <c r="AE71" s="15">
        <f t="shared" ref="AE71:AE77" si="579">AVERAGE(AB71:AD71)</f>
        <v>10.402273716239254</v>
      </c>
      <c r="AF71" s="15">
        <v>12.546125461254633</v>
      </c>
      <c r="AG71" s="15">
        <v>10.037174721189547</v>
      </c>
      <c r="AH71" s="15">
        <v>11.111111111111111</v>
      </c>
      <c r="AI71" s="15">
        <v>10.181818181818119</v>
      </c>
      <c r="AJ71" s="15">
        <v>8.333333333333373</v>
      </c>
      <c r="AK71" s="16">
        <f t="shared" ref="AK71:AK77" si="580">AVERAGE(AF71:AJ71)</f>
        <v>10.441912561741356</v>
      </c>
      <c r="AL71" s="40"/>
      <c r="AM71" s="15">
        <v>8.300395256916973</v>
      </c>
      <c r="AN71" s="15">
        <v>9.765625</v>
      </c>
      <c r="AO71" s="15">
        <v>7.5757575757575752</v>
      </c>
      <c r="AP71" s="15">
        <v>10.42471042471038</v>
      </c>
      <c r="AQ71" s="15">
        <v>9.230769230769253</v>
      </c>
      <c r="AR71" s="15">
        <v>7.6335877862595414</v>
      </c>
      <c r="AS71" s="15">
        <v>8.396946564885452</v>
      </c>
      <c r="AT71" s="15">
        <v>10.486891385767832</v>
      </c>
      <c r="AU71" s="15">
        <v>9.3283582089552226</v>
      </c>
      <c r="AV71" s="15">
        <v>11.39705882352939</v>
      </c>
      <c r="AW71" s="15">
        <f t="shared" ref="AW71:AW77" si="581">AVERAGE(AT71:AV71)</f>
        <v>10.404102806084149</v>
      </c>
      <c r="AX71" s="15">
        <v>10.332103321033252</v>
      </c>
      <c r="AY71" s="15">
        <v>9.665427509293659</v>
      </c>
      <c r="AZ71" s="15">
        <v>9.6296296296296084</v>
      </c>
      <c r="BA71" s="15">
        <v>14.181818181818201</v>
      </c>
      <c r="BB71" s="15">
        <v>7.6086956521738918</v>
      </c>
      <c r="BC71" s="15">
        <f t="shared" ref="BC71:BC77" si="582">AVERAGE(AX71:BB71)</f>
        <v>10.283534858789722</v>
      </c>
      <c r="BD71" s="40"/>
      <c r="BE71" s="15">
        <f t="shared" ref="BE71:BE77" si="583">SUM(U71,AM71)</f>
        <v>16.20553359683792</v>
      </c>
      <c r="BF71" s="15">
        <f t="shared" ref="BF71:BF77" si="584">SUM(V71,AN71)</f>
        <v>16.015625000000089</v>
      </c>
      <c r="BG71" s="15">
        <f t="shared" ref="BG71:BG77" si="585">SUM(W71,AO71)</f>
        <v>14.772727272727185</v>
      </c>
      <c r="BH71" s="15">
        <f t="shared" ref="BH71:BH77" si="586">SUM(X71,AP71)</f>
        <v>19.305019305019304</v>
      </c>
      <c r="BI71" s="15">
        <f t="shared" ref="BI71:BI77" si="587">SUM(Y71,AQ71)</f>
        <v>18.076923076923144</v>
      </c>
      <c r="BJ71" s="15">
        <f t="shared" ref="BJ71:BJ77" si="588">SUM(Z71,AR71)</f>
        <v>15.267175572519136</v>
      </c>
      <c r="BK71" s="15">
        <f t="shared" ref="BK71:BK77" si="589">SUM(AA71,AS71)</f>
        <v>17.175572519083858</v>
      </c>
      <c r="BL71" s="15">
        <f t="shared" ref="BL71:BL77" si="590">SUM(AB71,AT71)</f>
        <v>20.973782771535557</v>
      </c>
      <c r="BM71" s="15">
        <f t="shared" ref="BM71:BM77" si="591">SUM(AC71,AU71)</f>
        <v>18.283582089552258</v>
      </c>
      <c r="BN71" s="15">
        <f t="shared" ref="BN71:BN77" si="592">SUM(AD71,AV71)</f>
        <v>23.161764705882391</v>
      </c>
      <c r="BO71" s="15">
        <f t="shared" ref="BO71:BO77" si="593">SUM(AE71,AW71)</f>
        <v>20.806376522323404</v>
      </c>
      <c r="BP71" s="15">
        <f t="shared" ref="BP71:BP77" si="594">SUM(AF71,AX71)</f>
        <v>22.878228782287884</v>
      </c>
      <c r="BQ71" s="15">
        <f t="shared" ref="BQ71:BQ77" si="595">SUM(AG71,AY71)</f>
        <v>19.702602230483208</v>
      </c>
      <c r="BR71" s="15">
        <f t="shared" ref="BR71:BR77" si="596">SUM(AH71,AZ71)</f>
        <v>20.740740740740719</v>
      </c>
      <c r="BS71" s="15">
        <f t="shared" ref="BS71:BS77" si="597">SUM(AI71,BA71)</f>
        <v>24.363636363636321</v>
      </c>
      <c r="BT71" s="15">
        <f t="shared" ref="BT71:BT77" si="598">SUM(AJ71,BB71)</f>
        <v>15.942028985507264</v>
      </c>
      <c r="BU71" s="16"/>
      <c r="BV71" s="15">
        <f t="shared" si="15"/>
        <v>0.4878048780487812</v>
      </c>
      <c r="BW71" s="15">
        <f t="shared" si="192"/>
        <v>0.39024390243902779</v>
      </c>
      <c r="BX71" s="15">
        <f t="shared" si="193"/>
        <v>0.48717948717948423</v>
      </c>
      <c r="BY71" s="15">
        <f t="shared" si="194"/>
        <v>0.4600000000000023</v>
      </c>
      <c r="BZ71" s="15">
        <f t="shared" si="195"/>
        <v>0.48936170212766017</v>
      </c>
      <c r="CA71" s="15">
        <f t="shared" si="196"/>
        <v>0.50000000000000178</v>
      </c>
      <c r="CB71" s="15">
        <f t="shared" si="197"/>
        <v>0.51111111111111063</v>
      </c>
      <c r="CC71" s="15">
        <f t="shared" si="198"/>
        <v>0.49999999999999745</v>
      </c>
      <c r="CD71" s="15">
        <f t="shared" si="199"/>
        <v>0.48979591836734754</v>
      </c>
      <c r="CE71" s="15">
        <f t="shared" si="200"/>
        <v>0.5079365079365098</v>
      </c>
      <c r="CF71" s="15">
        <f t="shared" ref="CF71:CF77" si="599">AVERAGE(CC71:CE71)</f>
        <v>0.49924414210128498</v>
      </c>
      <c r="CG71" s="15"/>
      <c r="CH71" s="15">
        <f t="shared" si="201"/>
        <v>0.54838709677419295</v>
      </c>
      <c r="CI71" s="15">
        <f t="shared" si="202"/>
        <v>0.50943396226415039</v>
      </c>
      <c r="CJ71" s="15">
        <f t="shared" si="203"/>
        <v>0.53571428571428625</v>
      </c>
      <c r="CK71" s="15">
        <f t="shared" si="204"/>
        <v>0.41791044776119218</v>
      </c>
      <c r="CL71" s="15">
        <f t="shared" si="205"/>
        <v>0.52272727272727459</v>
      </c>
      <c r="CM71" s="4"/>
    </row>
    <row r="72" spans="1:162" ht="15.75">
      <c r="A72" s="110"/>
      <c r="B72" s="22" t="s">
        <v>70</v>
      </c>
      <c r="C72" s="14">
        <f>'[1]PRE 1'!B59</f>
        <v>506</v>
      </c>
      <c r="D72" s="14">
        <f>'[1]PRE 2'!B59</f>
        <v>1074</v>
      </c>
      <c r="E72" s="14">
        <f>'[1]PRE 3'!B59</f>
        <v>838</v>
      </c>
      <c r="F72" s="14">
        <f>'[1]PRE 4'!B59</f>
        <v>844</v>
      </c>
      <c r="G72" s="14">
        <f>'[1]PRE 5'!B59</f>
        <v>890</v>
      </c>
      <c r="H72" s="14">
        <f>'[1]PRE 6'!B59</f>
        <v>1519</v>
      </c>
      <c r="I72" s="14">
        <f>'[1]PRE 7'!B59</f>
        <v>1306</v>
      </c>
      <c r="J72" s="14">
        <f>'[1]PRE 8'!B59</f>
        <v>1534</v>
      </c>
      <c r="K72" s="14">
        <f>'[1]PRE 9'!B59</f>
        <v>1090</v>
      </c>
      <c r="L72" s="14">
        <f>'[1]PRE 10'!B59</f>
        <v>1319</v>
      </c>
      <c r="M72" s="14">
        <f t="shared" si="578"/>
        <v>1314.3333333333333</v>
      </c>
      <c r="N72" s="14"/>
      <c r="O72" s="14">
        <f>'[1]POST 1'!B59</f>
        <v>1099</v>
      </c>
      <c r="P72" s="14">
        <f>'[1]POST 2'!B59</f>
        <v>878</v>
      </c>
      <c r="Q72" s="14">
        <f>'[1]POST 3'!B59</f>
        <v>876</v>
      </c>
      <c r="R72" s="14">
        <f>'[1]POST 4'!B59</f>
        <v>934</v>
      </c>
      <c r="S72" s="14">
        <f>'[1]POST 5'!B59</f>
        <v>1164</v>
      </c>
      <c r="T72" s="4"/>
      <c r="U72" s="15">
        <v>8.7818696883852532</v>
      </c>
      <c r="V72" s="15">
        <v>7.8717201166180422</v>
      </c>
      <c r="W72" s="15">
        <v>11.594202898550726</v>
      </c>
      <c r="X72" s="15">
        <v>9.5652173913042997</v>
      </c>
      <c r="Y72" s="15">
        <v>10.982658959537606</v>
      </c>
      <c r="Z72" s="15">
        <v>10.693641618497077</v>
      </c>
      <c r="AA72" s="15">
        <v>8.8571428571428417</v>
      </c>
      <c r="AB72" s="15">
        <v>9.9715099715099722</v>
      </c>
      <c r="AC72" s="15">
        <v>9.6045197740113153</v>
      </c>
      <c r="AD72" s="15">
        <v>9.295774647887356</v>
      </c>
      <c r="AE72" s="15">
        <f t="shared" si="579"/>
        <v>9.6239347978028817</v>
      </c>
      <c r="AF72" s="15">
        <v>12.154696132596701</v>
      </c>
      <c r="AG72" s="15">
        <v>10.83333333333335</v>
      </c>
      <c r="AH72" s="15">
        <v>10.869565217391305</v>
      </c>
      <c r="AI72" s="15">
        <v>10.298102981029764</v>
      </c>
      <c r="AJ72" s="15">
        <v>8.3109919571045427</v>
      </c>
      <c r="AK72" s="16">
        <f t="shared" si="580"/>
        <v>10.493337924291131</v>
      </c>
      <c r="AL72" s="40"/>
      <c r="AM72" s="15">
        <v>9.0651558073654073</v>
      </c>
      <c r="AN72" s="15">
        <v>7.8717201166180839</v>
      </c>
      <c r="AO72" s="15">
        <v>9.8550724637681331</v>
      </c>
      <c r="AP72" s="15">
        <v>10.724637681159388</v>
      </c>
      <c r="AQ72" s="15">
        <v>9.8265895953757401</v>
      </c>
      <c r="AR72" s="15">
        <v>16.47398843930641</v>
      </c>
      <c r="AS72" s="15">
        <v>15.999999999999984</v>
      </c>
      <c r="AT72" s="15">
        <v>9.4017094017093541</v>
      </c>
      <c r="AU72" s="15">
        <v>10.169491525423714</v>
      </c>
      <c r="AV72" s="15">
        <v>12.957746478873224</v>
      </c>
      <c r="AW72" s="15">
        <f t="shared" si="581"/>
        <v>10.842982468668765</v>
      </c>
      <c r="AX72" s="15">
        <v>9.944751381215454</v>
      </c>
      <c r="AY72" s="15">
        <v>8.8888888888889372</v>
      </c>
      <c r="AZ72" s="15">
        <v>7.8804347826087113</v>
      </c>
      <c r="BA72" s="15">
        <v>10.027100271002679</v>
      </c>
      <c r="BB72" s="15">
        <v>2.4128686327077138</v>
      </c>
      <c r="BC72" s="15">
        <f t="shared" si="582"/>
        <v>7.8308087912846984</v>
      </c>
      <c r="BD72" s="40"/>
      <c r="BE72" s="15">
        <f t="shared" si="583"/>
        <v>17.84702549575066</v>
      </c>
      <c r="BF72" s="15">
        <f t="shared" si="584"/>
        <v>15.743440233236125</v>
      </c>
      <c r="BG72" s="15">
        <f t="shared" si="585"/>
        <v>21.449275362318858</v>
      </c>
      <c r="BH72" s="15">
        <f t="shared" si="586"/>
        <v>20.289855072463688</v>
      </c>
      <c r="BI72" s="15">
        <f t="shared" si="587"/>
        <v>20.809248554913346</v>
      </c>
      <c r="BJ72" s="15">
        <f t="shared" si="588"/>
        <v>27.167630057803485</v>
      </c>
      <c r="BK72" s="15">
        <f t="shared" si="589"/>
        <v>24.857142857142826</v>
      </c>
      <c r="BL72" s="15">
        <f t="shared" si="590"/>
        <v>19.373219373219328</v>
      </c>
      <c r="BM72" s="15">
        <f t="shared" si="591"/>
        <v>19.774011299435031</v>
      </c>
      <c r="BN72" s="15">
        <f t="shared" si="592"/>
        <v>22.253521126760582</v>
      </c>
      <c r="BO72" s="15">
        <f t="shared" si="593"/>
        <v>20.466917266471647</v>
      </c>
      <c r="BP72" s="15">
        <f t="shared" si="594"/>
        <v>22.099447513812155</v>
      </c>
      <c r="BQ72" s="15">
        <f t="shared" si="595"/>
        <v>19.722222222222285</v>
      </c>
      <c r="BR72" s="15">
        <f t="shared" si="596"/>
        <v>18.750000000000014</v>
      </c>
      <c r="BS72" s="15">
        <f t="shared" si="597"/>
        <v>20.325203252032445</v>
      </c>
      <c r="BT72" s="15">
        <f t="shared" si="598"/>
        <v>10.723860589812256</v>
      </c>
      <c r="BU72" s="16"/>
      <c r="BV72" s="15">
        <f t="shared" si="15"/>
        <v>0.49206349206349248</v>
      </c>
      <c r="BW72" s="15">
        <f t="shared" si="192"/>
        <v>0.49999999999999872</v>
      </c>
      <c r="BX72" s="15">
        <f t="shared" si="193"/>
        <v>0.54054054054054024</v>
      </c>
      <c r="BY72" s="15">
        <f t="shared" si="194"/>
        <v>0.47142857142857092</v>
      </c>
      <c r="BZ72" s="15">
        <f t="shared" si="195"/>
        <v>0.52777777777777812</v>
      </c>
      <c r="CA72" s="15">
        <f t="shared" si="196"/>
        <v>0.39361702127659431</v>
      </c>
      <c r="CB72" s="15">
        <f t="shared" si="197"/>
        <v>0.35632183908045961</v>
      </c>
      <c r="CC72" s="15">
        <f t="shared" si="198"/>
        <v>0.51470588235294246</v>
      </c>
      <c r="CD72" s="15">
        <f t="shared" si="199"/>
        <v>0.48571428571428643</v>
      </c>
      <c r="CE72" s="15">
        <f t="shared" si="200"/>
        <v>0.41772151898734289</v>
      </c>
      <c r="CF72" s="15">
        <f t="shared" si="599"/>
        <v>0.47271389568485728</v>
      </c>
      <c r="CG72" s="15"/>
      <c r="CH72" s="15">
        <f t="shared" si="201"/>
        <v>0.55000000000000071</v>
      </c>
      <c r="CI72" s="15">
        <f t="shared" si="202"/>
        <v>0.54929577464788637</v>
      </c>
      <c r="CJ72" s="15">
        <f t="shared" si="203"/>
        <v>0.57971014492753581</v>
      </c>
      <c r="CK72" s="15">
        <f t="shared" si="204"/>
        <v>0.50666666666666627</v>
      </c>
      <c r="CL72" s="15">
        <f t="shared" si="205"/>
        <v>0.77500000000000413</v>
      </c>
      <c r="CM72" s="4"/>
    </row>
    <row r="73" spans="1:162" ht="15.75">
      <c r="A73" s="110"/>
      <c r="B73" s="22" t="s">
        <v>71</v>
      </c>
      <c r="C73" s="14">
        <f>'[1]PRE 1'!B60</f>
        <v>0</v>
      </c>
      <c r="D73" s="14">
        <f>'[1]PRE 2'!B60</f>
        <v>0</v>
      </c>
      <c r="E73" s="14">
        <f>'[1]PRE 3'!B60</f>
        <v>1126</v>
      </c>
      <c r="F73" s="14">
        <f>'[1]PRE 4'!B60</f>
        <v>1213</v>
      </c>
      <c r="G73" s="14">
        <f>'[1]PRE 5'!B60</f>
        <v>1019</v>
      </c>
      <c r="H73" s="14">
        <f>'[1]PRE 6'!B60</f>
        <v>1676</v>
      </c>
      <c r="I73" s="14">
        <f>'[1]PRE 7'!B60</f>
        <v>1671</v>
      </c>
      <c r="J73" s="14">
        <f>'[1]PRE 8'!B60</f>
        <v>1489</v>
      </c>
      <c r="K73" s="14">
        <f>'[1]PRE 9'!B60</f>
        <v>1326</v>
      </c>
      <c r="L73" s="14">
        <f>'[1]PRE 10'!B60</f>
        <v>1581</v>
      </c>
      <c r="M73" s="14">
        <f t="shared" si="578"/>
        <v>1465.3333333333333</v>
      </c>
      <c r="N73" s="14"/>
      <c r="O73" s="14">
        <f>'[1]POST 1'!B60</f>
        <v>1443</v>
      </c>
      <c r="P73" s="14">
        <f>'[1]POST 2'!B60</f>
        <v>1328</v>
      </c>
      <c r="Q73" s="14">
        <f>'[1]POST 3'!B60</f>
        <v>1566</v>
      </c>
      <c r="R73" s="14">
        <f>'[1]POST 4'!B60</f>
        <v>1565</v>
      </c>
      <c r="S73" s="14">
        <f>'[1]POST 5'!B60</f>
        <v>1592</v>
      </c>
      <c r="T73" s="4"/>
      <c r="U73" s="15">
        <v>10.546875000000066</v>
      </c>
      <c r="V73" s="15">
        <v>7.0866141732283907</v>
      </c>
      <c r="W73" s="15">
        <v>11.462450592885286</v>
      </c>
      <c r="X73" s="15">
        <v>8.8709677419354378</v>
      </c>
      <c r="Y73" s="15">
        <v>9.4488188976378176</v>
      </c>
      <c r="Z73" s="15">
        <v>9.3023255813953707</v>
      </c>
      <c r="AA73" s="15">
        <v>10.266159695817446</v>
      </c>
      <c r="AB73" s="15">
        <v>7.6335877862595414</v>
      </c>
      <c r="AC73" s="15">
        <v>9.4696969696969688</v>
      </c>
      <c r="AD73" s="15">
        <v>5.6390977443609023</v>
      </c>
      <c r="AE73" s="15">
        <f t="shared" si="579"/>
        <v>7.5807941667724705</v>
      </c>
      <c r="AF73" s="15">
        <v>9.160305343511471</v>
      </c>
      <c r="AG73" s="15">
        <v>5.9925093632958584</v>
      </c>
      <c r="AH73" s="15">
        <v>9.7014925373134115</v>
      </c>
      <c r="AI73" s="15">
        <v>41.263940520446177</v>
      </c>
      <c r="AJ73" s="15">
        <v>7.4349442379182156</v>
      </c>
      <c r="AK73" s="16">
        <f t="shared" si="580"/>
        <v>14.710638400497027</v>
      </c>
      <c r="AL73" s="40"/>
      <c r="AM73" s="15">
        <v>9.765625</v>
      </c>
      <c r="AN73" s="15">
        <v>8.2677165354330491</v>
      </c>
      <c r="AO73" s="15">
        <v>8.3003952569170867</v>
      </c>
      <c r="AP73" s="15">
        <v>9.6774193548386176</v>
      </c>
      <c r="AQ73" s="15">
        <v>7.8740157480314963</v>
      </c>
      <c r="AR73" s="15">
        <v>10.465116279069724</v>
      </c>
      <c r="AS73" s="15">
        <v>8.3650190114069094</v>
      </c>
      <c r="AT73" s="15">
        <v>8.0152671755724967</v>
      </c>
      <c r="AU73" s="15">
        <v>11.363636363636363</v>
      </c>
      <c r="AV73" s="15">
        <v>9.3984962406015029</v>
      </c>
      <c r="AW73" s="15">
        <f t="shared" si="581"/>
        <v>9.592466593270121</v>
      </c>
      <c r="AX73" s="15">
        <v>7.2519083969465861</v>
      </c>
      <c r="AY73" s="15">
        <v>9.3632958801498116</v>
      </c>
      <c r="AZ73" s="15">
        <v>5.970149253731428</v>
      </c>
      <c r="BA73" s="15">
        <v>10.408921933085438</v>
      </c>
      <c r="BB73" s="15">
        <v>6.319702602230441</v>
      </c>
      <c r="BC73" s="15">
        <f t="shared" si="582"/>
        <v>7.8627956132287409</v>
      </c>
      <c r="BD73" s="40"/>
      <c r="BE73" s="15">
        <f t="shared" si="583"/>
        <v>20.312500000000064</v>
      </c>
      <c r="BF73" s="15">
        <f t="shared" si="584"/>
        <v>15.35433070866144</v>
      </c>
      <c r="BG73" s="15">
        <f t="shared" si="585"/>
        <v>19.762845849802375</v>
      </c>
      <c r="BH73" s="15">
        <f t="shared" si="586"/>
        <v>18.548387096774057</v>
      </c>
      <c r="BI73" s="15">
        <f t="shared" si="587"/>
        <v>17.322834645669314</v>
      </c>
      <c r="BJ73" s="15">
        <f t="shared" si="588"/>
        <v>19.767441860465095</v>
      </c>
      <c r="BK73" s="15">
        <f t="shared" si="589"/>
        <v>18.631178707224358</v>
      </c>
      <c r="BL73" s="15">
        <f t="shared" si="590"/>
        <v>15.648854961832038</v>
      </c>
      <c r="BM73" s="15">
        <f t="shared" si="591"/>
        <v>20.833333333333332</v>
      </c>
      <c r="BN73" s="15">
        <f t="shared" si="592"/>
        <v>15.037593984962406</v>
      </c>
      <c r="BO73" s="15">
        <f t="shared" si="593"/>
        <v>17.173260760042591</v>
      </c>
      <c r="BP73" s="15">
        <f t="shared" si="594"/>
        <v>16.412213740458057</v>
      </c>
      <c r="BQ73" s="15">
        <f t="shared" si="595"/>
        <v>15.355805243445669</v>
      </c>
      <c r="BR73" s="15">
        <f t="shared" si="596"/>
        <v>15.67164179104484</v>
      </c>
      <c r="BS73" s="15">
        <f t="shared" si="597"/>
        <v>51.672862453531614</v>
      </c>
      <c r="BT73" s="15">
        <f t="shared" si="598"/>
        <v>13.754646840148656</v>
      </c>
      <c r="BU73" s="16"/>
      <c r="BV73" s="15">
        <f t="shared" si="15"/>
        <v>0.51923076923077083</v>
      </c>
      <c r="BW73" s="15">
        <f t="shared" si="192"/>
        <v>0.46153846153846373</v>
      </c>
      <c r="BX73" s="15">
        <f t="shared" si="193"/>
        <v>0.57999999999999541</v>
      </c>
      <c r="BY73" s="15">
        <f t="shared" si="194"/>
        <v>0.4782608695652184</v>
      </c>
      <c r="BZ73" s="15">
        <f t="shared" si="195"/>
        <v>0.54545454545454608</v>
      </c>
      <c r="CA73" s="15">
        <f t="shared" si="196"/>
        <v>0.47058823529411925</v>
      </c>
      <c r="CB73" s="15">
        <f t="shared" si="197"/>
        <v>0.55102040816326225</v>
      </c>
      <c r="CC73" s="15">
        <f t="shared" si="198"/>
        <v>0.48780487804878114</v>
      </c>
      <c r="CD73" s="15">
        <f t="shared" si="199"/>
        <v>0.45454545454545453</v>
      </c>
      <c r="CE73" s="15">
        <f t="shared" si="200"/>
        <v>0.375</v>
      </c>
      <c r="CF73" s="15">
        <f t="shared" si="599"/>
        <v>0.43911677753141193</v>
      </c>
      <c r="CG73" s="15"/>
      <c r="CH73" s="15">
        <f t="shared" si="201"/>
        <v>0.55813953488372081</v>
      </c>
      <c r="CI73" s="15">
        <f t="shared" si="202"/>
        <v>0.39024390243902357</v>
      </c>
      <c r="CJ73" s="15">
        <f t="shared" si="203"/>
        <v>0.61904761904761518</v>
      </c>
      <c r="CK73" s="15">
        <f t="shared" si="204"/>
        <v>0.79856115107913794</v>
      </c>
      <c r="CL73" s="15">
        <f t="shared" si="205"/>
        <v>0.54054054054054224</v>
      </c>
      <c r="CM73" s="4"/>
    </row>
    <row r="74" spans="1:162" ht="15.75">
      <c r="A74" s="110"/>
      <c r="B74" s="22" t="s">
        <v>72</v>
      </c>
      <c r="C74" s="14">
        <f>'[1]PRE 1'!B61</f>
        <v>708</v>
      </c>
      <c r="D74" s="14">
        <f>'[1]PRE 2'!B61</f>
        <v>555</v>
      </c>
      <c r="E74" s="14">
        <f>'[1]PRE 3'!B61</f>
        <v>1308</v>
      </c>
      <c r="F74" s="14">
        <f>'[1]PRE 4'!B61</f>
        <v>1369</v>
      </c>
      <c r="G74" s="14">
        <f>'[1]PRE 5'!B61</f>
        <v>1292</v>
      </c>
      <c r="H74" s="14">
        <f>'[1]PRE 6'!B61</f>
        <v>1311</v>
      </c>
      <c r="I74" s="14">
        <f>'[1]PRE 7'!B61</f>
        <v>1298</v>
      </c>
      <c r="J74" s="14">
        <f>'[1]PRE 8'!B61</f>
        <v>1481</v>
      </c>
      <c r="K74" s="14">
        <f>'[1]PRE 9'!B61</f>
        <v>1520</v>
      </c>
      <c r="L74" s="14">
        <f>'[1]PRE 10'!B61</f>
        <v>1616</v>
      </c>
      <c r="M74" s="14">
        <f t="shared" si="578"/>
        <v>1539</v>
      </c>
      <c r="N74" s="14"/>
      <c r="O74" s="14">
        <f>'[1]POST 1'!B61</f>
        <v>1240</v>
      </c>
      <c r="P74" s="14">
        <f>'[1]POST 2'!B61</f>
        <v>1408</v>
      </c>
      <c r="Q74" s="14">
        <f>'[1]POST 3'!B61</f>
        <v>1496</v>
      </c>
      <c r="R74" s="14">
        <f>'[1]POST 4'!B61</f>
        <v>1334</v>
      </c>
      <c r="S74" s="14">
        <f>'[1]POST 5'!B61</f>
        <v>1644</v>
      </c>
      <c r="T74" s="4"/>
      <c r="U74" s="15">
        <v>9.022556390977357</v>
      </c>
      <c r="V74" s="15">
        <v>9.9616858237547667</v>
      </c>
      <c r="W74" s="15">
        <v>10.769230769230813</v>
      </c>
      <c r="X74" s="15">
        <v>11.153846153846175</v>
      </c>
      <c r="Y74" s="15">
        <v>7.3076923076923297</v>
      </c>
      <c r="Z74" s="15">
        <v>8.3018867924527875</v>
      </c>
      <c r="AA74" s="15">
        <v>12.087912087912128</v>
      </c>
      <c r="AB74" s="15">
        <v>7.6045627376425848</v>
      </c>
      <c r="AC74" s="15">
        <v>9.4339622641509422</v>
      </c>
      <c r="AD74" s="15">
        <v>175.36764705882354</v>
      </c>
      <c r="AE74" s="15">
        <f t="shared" si="579"/>
        <v>64.135390686872356</v>
      </c>
      <c r="AF74" s="15">
        <v>7.2916666666666474</v>
      </c>
      <c r="AG74" s="15">
        <v>6.9204152249134951</v>
      </c>
      <c r="AH74" s="15">
        <v>9.0909090909090722</v>
      </c>
      <c r="AI74" s="15">
        <v>7.6388888888889488</v>
      </c>
      <c r="AJ74" s="15">
        <v>8.013937282230005</v>
      </c>
      <c r="AK74" s="16">
        <f t="shared" si="580"/>
        <v>7.7911634307216335</v>
      </c>
      <c r="AL74" s="40"/>
      <c r="AM74" s="15">
        <v>8.27067669172928</v>
      </c>
      <c r="AN74" s="15">
        <v>8.4291187739464259</v>
      </c>
      <c r="AO74" s="15">
        <v>10.769230769230703</v>
      </c>
      <c r="AP74" s="15">
        <v>11.9230769230769</v>
      </c>
      <c r="AQ74" s="15">
        <v>5.7692307692307692</v>
      </c>
      <c r="AR74" s="15">
        <v>6.7924528301887221</v>
      </c>
      <c r="AS74" s="15">
        <v>6.9597069597069803</v>
      </c>
      <c r="AT74" s="15">
        <v>12.927756653992416</v>
      </c>
      <c r="AU74" s="15">
        <v>13.962264150943353</v>
      </c>
      <c r="AV74" s="15">
        <v>5.8823529411765536</v>
      </c>
      <c r="AW74" s="15">
        <f t="shared" si="581"/>
        <v>10.924124582037441</v>
      </c>
      <c r="AX74" s="15">
        <v>7.2916666666666474</v>
      </c>
      <c r="AY74" s="15">
        <v>8.9965397923875248</v>
      </c>
      <c r="AZ74" s="15">
        <v>10.839160839160821</v>
      </c>
      <c r="BA74" s="15">
        <v>7.9861111111111516</v>
      </c>
      <c r="BB74" s="15">
        <v>6.6202090592334697</v>
      </c>
      <c r="BC74" s="15">
        <f t="shared" si="582"/>
        <v>8.3467374937119221</v>
      </c>
      <c r="BD74" s="40"/>
      <c r="BE74" s="15">
        <f t="shared" si="583"/>
        <v>17.293233082706635</v>
      </c>
      <c r="BF74" s="15">
        <f t="shared" si="584"/>
        <v>18.390804597701191</v>
      </c>
      <c r="BG74" s="15">
        <f t="shared" si="585"/>
        <v>21.538461538461515</v>
      </c>
      <c r="BH74" s="15">
        <f t="shared" si="586"/>
        <v>23.076923076923073</v>
      </c>
      <c r="BI74" s="15">
        <f t="shared" si="587"/>
        <v>13.076923076923098</v>
      </c>
      <c r="BJ74" s="15">
        <f t="shared" si="588"/>
        <v>15.09433962264151</v>
      </c>
      <c r="BK74" s="15">
        <f t="shared" si="589"/>
        <v>19.047619047619108</v>
      </c>
      <c r="BL74" s="15">
        <f t="shared" si="590"/>
        <v>20.532319391634999</v>
      </c>
      <c r="BM74" s="15">
        <f t="shared" si="591"/>
        <v>23.396226415094297</v>
      </c>
      <c r="BN74" s="15">
        <f t="shared" si="592"/>
        <v>181.25000000000009</v>
      </c>
      <c r="BO74" s="15">
        <f t="shared" si="593"/>
        <v>75.059515268909792</v>
      </c>
      <c r="BP74" s="15">
        <f t="shared" si="594"/>
        <v>14.583333333333295</v>
      </c>
      <c r="BQ74" s="15">
        <f t="shared" si="595"/>
        <v>15.916955017301021</v>
      </c>
      <c r="BR74" s="15">
        <f t="shared" si="596"/>
        <v>19.930069930069891</v>
      </c>
      <c r="BS74" s="15">
        <f t="shared" si="597"/>
        <v>15.625000000000099</v>
      </c>
      <c r="BT74" s="15">
        <f t="shared" si="598"/>
        <v>14.634146341463474</v>
      </c>
      <c r="BU74" s="16"/>
      <c r="BV74" s="15">
        <f t="shared" si="15"/>
        <v>0.5217391304347816</v>
      </c>
      <c r="BW74" s="15">
        <f t="shared" si="192"/>
        <v>0.54166666666666419</v>
      </c>
      <c r="BX74" s="15">
        <f t="shared" si="193"/>
        <v>0.50000000000000255</v>
      </c>
      <c r="BY74" s="15">
        <f t="shared" si="194"/>
        <v>0.48333333333333434</v>
      </c>
      <c r="BZ74" s="15">
        <f t="shared" si="195"/>
        <v>0.5588235294117655</v>
      </c>
      <c r="CA74" s="15">
        <f t="shared" si="196"/>
        <v>0.54999999999999716</v>
      </c>
      <c r="CB74" s="15">
        <f t="shared" si="197"/>
        <v>0.63461538461538469</v>
      </c>
      <c r="CC74" s="15">
        <f t="shared" si="198"/>
        <v>0.37037037037037002</v>
      </c>
      <c r="CD74" s="15">
        <f t="shared" si="199"/>
        <v>0.4032258064516136</v>
      </c>
      <c r="CE74" s="15">
        <f t="shared" si="200"/>
        <v>0.96754563894523282</v>
      </c>
      <c r="CF74" s="15">
        <f t="shared" si="599"/>
        <v>0.58038060525573887</v>
      </c>
      <c r="CG74" s="15"/>
      <c r="CH74" s="15">
        <f t="shared" si="201"/>
        <v>0.5</v>
      </c>
      <c r="CI74" s="15">
        <f t="shared" si="202"/>
        <v>0.43478260869565266</v>
      </c>
      <c r="CJ74" s="15">
        <f t="shared" si="203"/>
        <v>0.45614035087719296</v>
      </c>
      <c r="CK74" s="15">
        <f t="shared" si="204"/>
        <v>0.48888888888888959</v>
      </c>
      <c r="CL74" s="15">
        <f t="shared" si="205"/>
        <v>0.54761904761904812</v>
      </c>
      <c r="CM74" s="4"/>
    </row>
    <row r="75" spans="1:162" ht="15.75">
      <c r="A75" s="110"/>
      <c r="B75" s="22" t="s">
        <v>73</v>
      </c>
      <c r="C75" s="14">
        <f>'[1]PRE 1'!B62</f>
        <v>13</v>
      </c>
      <c r="D75" s="14">
        <f>'[1]PRE 2'!B62</f>
        <v>2</v>
      </c>
      <c r="E75" s="14">
        <f>'[1]PRE 3'!B62</f>
        <v>0</v>
      </c>
      <c r="F75" s="14">
        <f>'[1]PRE 4'!B62</f>
        <v>604</v>
      </c>
      <c r="G75" s="14">
        <f>'[1]PRE 5'!B62</f>
        <v>681</v>
      </c>
      <c r="H75" s="14">
        <f>'[1]PRE 6'!B62</f>
        <v>1252</v>
      </c>
      <c r="I75" s="14">
        <f>'[1]PRE 7'!B62</f>
        <v>664</v>
      </c>
      <c r="J75" s="14">
        <f>'[1]PRE 8'!B62</f>
        <v>1000</v>
      </c>
      <c r="K75" s="14">
        <f>'[1]PRE 9'!B62</f>
        <v>1218</v>
      </c>
      <c r="L75" s="14">
        <f>'[1]PRE 10'!B62</f>
        <v>1248</v>
      </c>
      <c r="M75" s="14">
        <f t="shared" si="578"/>
        <v>1155.3333333333333</v>
      </c>
      <c r="N75" s="14"/>
      <c r="O75" s="14">
        <f>'[1]POST 1'!B62</f>
        <v>1384</v>
      </c>
      <c r="P75" s="14">
        <f>'[1]POST 2'!B62</f>
        <v>1419</v>
      </c>
      <c r="Q75" s="14">
        <f>'[1]POST 3'!B62</f>
        <v>1075</v>
      </c>
      <c r="R75" s="14">
        <f>'[1]POST 4'!B62</f>
        <v>1154</v>
      </c>
      <c r="S75" s="14">
        <f>'[1]POST 5'!B62</f>
        <v>988</v>
      </c>
      <c r="T75" s="4"/>
      <c r="U75" s="15">
        <v>7.7220077220077217</v>
      </c>
      <c r="V75" s="15">
        <v>11.811023622047244</v>
      </c>
      <c r="W75" s="15">
        <v>8.8000000000000682</v>
      </c>
      <c r="X75" s="15">
        <v>9.2741935483870286</v>
      </c>
      <c r="Y75" s="15">
        <v>9.3495934959350055</v>
      </c>
      <c r="Z75" s="15">
        <v>10</v>
      </c>
      <c r="AA75" s="15">
        <v>13.147410358565669</v>
      </c>
      <c r="AB75" s="15">
        <v>7.0866141732282788</v>
      </c>
      <c r="AC75" s="15">
        <v>176.47058823529412</v>
      </c>
      <c r="AD75" s="15">
        <v>11.41732283464558</v>
      </c>
      <c r="AE75" s="15">
        <f t="shared" si="579"/>
        <v>64.991508414389315</v>
      </c>
      <c r="AF75" s="15">
        <v>114.28571428571433</v>
      </c>
      <c r="AG75" s="15">
        <v>10.276679841897211</v>
      </c>
      <c r="AH75" s="15">
        <v>12.890625000000044</v>
      </c>
      <c r="AI75" s="15">
        <v>187.50000000000006</v>
      </c>
      <c r="AJ75" s="15">
        <v>9.6899224806201545</v>
      </c>
      <c r="AK75" s="16">
        <f t="shared" si="580"/>
        <v>66.928588321646359</v>
      </c>
      <c r="AL75" s="40"/>
      <c r="AM75" s="15">
        <v>10.42471042471038</v>
      </c>
      <c r="AN75" s="15">
        <v>9.8425196850393704</v>
      </c>
      <c r="AO75" s="15">
        <v>10</v>
      </c>
      <c r="AP75" s="15">
        <v>13.306451612903272</v>
      </c>
      <c r="AQ75" s="15">
        <v>9.3495934959349487</v>
      </c>
      <c r="AR75" s="15">
        <v>10</v>
      </c>
      <c r="AS75" s="15">
        <v>11.952191235059761</v>
      </c>
      <c r="AT75" s="15">
        <v>9.8425196850393704</v>
      </c>
      <c r="AU75" s="15">
        <v>10.98039215686279</v>
      </c>
      <c r="AV75" s="15">
        <v>7.4803149606299435</v>
      </c>
      <c r="AW75" s="15">
        <f t="shared" si="581"/>
        <v>9.4344089341773678</v>
      </c>
      <c r="AX75" s="15">
        <v>182.93650793650792</v>
      </c>
      <c r="AY75" s="15">
        <v>10.671936758893235</v>
      </c>
      <c r="AZ75" s="15">
        <v>15.234375000000021</v>
      </c>
      <c r="BA75" s="15">
        <v>9.765625</v>
      </c>
      <c r="BB75" s="15">
        <v>13.178294573643432</v>
      </c>
      <c r="BC75" s="15">
        <f t="shared" si="582"/>
        <v>46.357347853808918</v>
      </c>
      <c r="BD75" s="40"/>
      <c r="BE75" s="15">
        <f t="shared" si="583"/>
        <v>18.146718146718101</v>
      </c>
      <c r="BF75" s="15">
        <f t="shared" si="584"/>
        <v>21.653543307086615</v>
      </c>
      <c r="BG75" s="15">
        <f t="shared" si="585"/>
        <v>18.800000000000068</v>
      </c>
      <c r="BH75" s="15">
        <f t="shared" si="586"/>
        <v>22.580645161290299</v>
      </c>
      <c r="BI75" s="15">
        <f t="shared" si="587"/>
        <v>18.699186991869954</v>
      </c>
      <c r="BJ75" s="15">
        <f t="shared" si="588"/>
        <v>20</v>
      </c>
      <c r="BK75" s="15">
        <f t="shared" si="589"/>
        <v>25.09960159362543</v>
      </c>
      <c r="BL75" s="15">
        <f t="shared" si="590"/>
        <v>16.929133858267647</v>
      </c>
      <c r="BM75" s="15">
        <f t="shared" si="591"/>
        <v>187.45098039215691</v>
      </c>
      <c r="BN75" s="15">
        <f t="shared" si="592"/>
        <v>18.897637795275521</v>
      </c>
      <c r="BO75" s="15">
        <f t="shared" si="593"/>
        <v>74.425917348566685</v>
      </c>
      <c r="BP75" s="15">
        <f t="shared" si="594"/>
        <v>297.22222222222229</v>
      </c>
      <c r="BQ75" s="15">
        <f t="shared" si="595"/>
        <v>20.948616600790444</v>
      </c>
      <c r="BR75" s="15">
        <f t="shared" si="596"/>
        <v>28.125000000000064</v>
      </c>
      <c r="BS75" s="15">
        <f t="shared" si="597"/>
        <v>197.26562500000006</v>
      </c>
      <c r="BT75" s="15">
        <f t="shared" si="598"/>
        <v>22.868217054263589</v>
      </c>
      <c r="BU75" s="16"/>
      <c r="BV75" s="15">
        <f t="shared" si="15"/>
        <v>0.42553191489361808</v>
      </c>
      <c r="BW75" s="15">
        <f t="shared" si="192"/>
        <v>0.54545454545454541</v>
      </c>
      <c r="BX75" s="15">
        <f t="shared" si="193"/>
        <v>0.46808510638298068</v>
      </c>
      <c r="BY75" s="15">
        <f t="shared" si="194"/>
        <v>0.41071428571428314</v>
      </c>
      <c r="BZ75" s="15">
        <f t="shared" si="195"/>
        <v>0.50000000000000155</v>
      </c>
      <c r="CA75" s="15">
        <f t="shared" si="196"/>
        <v>0.5</v>
      </c>
      <c r="CB75" s="15">
        <f t="shared" si="197"/>
        <v>0.5238095238095225</v>
      </c>
      <c r="CC75" s="15">
        <f t="shared" si="198"/>
        <v>0.41860465116278839</v>
      </c>
      <c r="CD75" s="15">
        <f t="shared" si="199"/>
        <v>0.94142259414225915</v>
      </c>
      <c r="CE75" s="15">
        <f t="shared" si="200"/>
        <v>0.60416666666666419</v>
      </c>
      <c r="CF75" s="15">
        <f t="shared" si="599"/>
        <v>0.65473130399057056</v>
      </c>
      <c r="CG75" s="15"/>
      <c r="CH75" s="15">
        <f t="shared" si="201"/>
        <v>0.3845126835781042</v>
      </c>
      <c r="CI75" s="15">
        <f t="shared" si="202"/>
        <v>0.49056603773584961</v>
      </c>
      <c r="CJ75" s="15">
        <f t="shared" si="203"/>
        <v>0.45833333333333387</v>
      </c>
      <c r="CK75" s="15">
        <f t="shared" si="204"/>
        <v>0.95049504950495056</v>
      </c>
      <c r="CL75" s="15">
        <f t="shared" si="205"/>
        <v>0.42372881355932157</v>
      </c>
      <c r="CM75" s="4"/>
    </row>
    <row r="76" spans="1:162" ht="15.75">
      <c r="A76" s="110"/>
      <c r="B76" s="22" t="s">
        <v>74</v>
      </c>
      <c r="C76" s="14">
        <f>'[1]PRE 1'!B63</f>
        <v>600</v>
      </c>
      <c r="D76" s="14">
        <f>'[1]PRE 2'!B63</f>
        <v>699</v>
      </c>
      <c r="E76" s="14">
        <f>'[1]PRE 3'!B63</f>
        <v>1158</v>
      </c>
      <c r="F76" s="14">
        <f>'[1]PRE 4'!B63</f>
        <v>42</v>
      </c>
      <c r="G76" s="14">
        <f>'[1]PRE 5'!B63</f>
        <v>1041</v>
      </c>
      <c r="H76" s="14">
        <f>'[1]PRE 6'!B63</f>
        <v>1461</v>
      </c>
      <c r="I76" s="14">
        <f>'[1]PRE 7'!B63</f>
        <v>815</v>
      </c>
      <c r="J76" s="14">
        <f>'[1]PRE 8'!B63</f>
        <v>1471</v>
      </c>
      <c r="K76" s="14">
        <f>'[1]PRE 9'!B63</f>
        <v>1332</v>
      </c>
      <c r="L76" s="14">
        <f>'[1]PRE 10'!B63</f>
        <v>1368</v>
      </c>
      <c r="M76" s="14">
        <f t="shared" si="578"/>
        <v>1390.3333333333333</v>
      </c>
      <c r="N76" s="14"/>
      <c r="O76" s="14">
        <f>'[1]POST 1'!B63</f>
        <v>25</v>
      </c>
      <c r="P76" s="14">
        <f>'[1]POST 2'!B63</f>
        <v>1066</v>
      </c>
      <c r="Q76" s="14">
        <f>'[1]POST 3'!B63</f>
        <v>827</v>
      </c>
      <c r="R76" s="14">
        <f>'[1]POST 4'!B63</f>
        <v>827</v>
      </c>
      <c r="S76" s="14">
        <f>'[1]POST 5'!B63</f>
        <v>951</v>
      </c>
      <c r="T76" s="4"/>
      <c r="U76" s="15">
        <v>9.9264705882353557</v>
      </c>
      <c r="V76" s="15">
        <v>12.087912087912128</v>
      </c>
      <c r="W76" s="15">
        <v>8.4558823529411136</v>
      </c>
      <c r="X76" s="15">
        <v>8.4558823529411136</v>
      </c>
      <c r="Y76" s="15">
        <v>7.8358208955223665</v>
      </c>
      <c r="Z76" s="15">
        <v>6.6176470588235707</v>
      </c>
      <c r="AA76" s="15">
        <v>7.3800738007380069</v>
      </c>
      <c r="AB76" s="15">
        <v>10.791366906474819</v>
      </c>
      <c r="AC76" s="15">
        <v>8.303249097472964</v>
      </c>
      <c r="AD76" s="15">
        <v>6.4748201438849327</v>
      </c>
      <c r="AE76" s="15">
        <f t="shared" si="579"/>
        <v>8.523145382610906</v>
      </c>
      <c r="AF76" s="15">
        <v>7.9136690647481602</v>
      </c>
      <c r="AG76" s="15">
        <v>15.302491103202886</v>
      </c>
      <c r="AH76" s="15">
        <v>8.3916083916083135</v>
      </c>
      <c r="AI76" s="15">
        <v>7.2664359861591503</v>
      </c>
      <c r="AJ76" s="15">
        <v>6.2283737024221848</v>
      </c>
      <c r="AK76" s="16">
        <f t="shared" si="580"/>
        <v>9.0205156496281393</v>
      </c>
      <c r="AL76" s="40"/>
      <c r="AM76" s="15">
        <v>6.2499999999999574</v>
      </c>
      <c r="AN76" s="15">
        <v>8.7912087912088115</v>
      </c>
      <c r="AO76" s="15">
        <v>6.9852941176470793</v>
      </c>
      <c r="AP76" s="15">
        <v>8.823529411764726</v>
      </c>
      <c r="AQ76" s="15">
        <v>7.4626865671641784</v>
      </c>
      <c r="AR76" s="15">
        <v>7.3529411764705355</v>
      </c>
      <c r="AS76" s="15">
        <v>11.439114391143889</v>
      </c>
      <c r="AT76" s="15">
        <v>7.1942446043165464</v>
      </c>
      <c r="AU76" s="15">
        <v>8.3032490974728628</v>
      </c>
      <c r="AV76" s="15">
        <v>6.8345323741006885</v>
      </c>
      <c r="AW76" s="15">
        <f t="shared" si="581"/>
        <v>7.4440086919633659</v>
      </c>
      <c r="AX76" s="15">
        <v>7.5539568345323529</v>
      </c>
      <c r="AY76" s="15">
        <v>7.8291814946618805</v>
      </c>
      <c r="AZ76" s="15">
        <v>8.391608391608413</v>
      </c>
      <c r="BA76" s="15">
        <v>8.3044982698961647</v>
      </c>
      <c r="BB76" s="15">
        <v>7.9584775086504607</v>
      </c>
      <c r="BC76" s="15">
        <f t="shared" si="582"/>
        <v>8.0075444998698551</v>
      </c>
      <c r="BD76" s="40"/>
      <c r="BE76" s="15">
        <f t="shared" si="583"/>
        <v>16.176470588235311</v>
      </c>
      <c r="BF76" s="15">
        <f t="shared" si="584"/>
        <v>20.87912087912094</v>
      </c>
      <c r="BG76" s="15">
        <f t="shared" si="585"/>
        <v>15.441176470588193</v>
      </c>
      <c r="BH76" s="15">
        <f t="shared" si="586"/>
        <v>17.279411764705841</v>
      </c>
      <c r="BI76" s="15">
        <f t="shared" si="587"/>
        <v>15.298507462686544</v>
      </c>
      <c r="BJ76" s="15">
        <f t="shared" si="588"/>
        <v>13.970588235294105</v>
      </c>
      <c r="BK76" s="15">
        <f t="shared" si="589"/>
        <v>18.819188191881896</v>
      </c>
      <c r="BL76" s="15">
        <f t="shared" si="590"/>
        <v>17.985611510791365</v>
      </c>
      <c r="BM76" s="15">
        <f t="shared" si="591"/>
        <v>16.606498194945829</v>
      </c>
      <c r="BN76" s="15">
        <f t="shared" si="592"/>
        <v>13.309352517985621</v>
      </c>
      <c r="BO76" s="15">
        <f t="shared" si="593"/>
        <v>15.967154074574271</v>
      </c>
      <c r="BP76" s="15">
        <f t="shared" si="594"/>
        <v>15.467625899280513</v>
      </c>
      <c r="BQ76" s="15">
        <f t="shared" si="595"/>
        <v>23.131672597864767</v>
      </c>
      <c r="BR76" s="15">
        <f t="shared" si="596"/>
        <v>16.783216783216726</v>
      </c>
      <c r="BS76" s="15">
        <f t="shared" si="597"/>
        <v>15.570934256055315</v>
      </c>
      <c r="BT76" s="15">
        <f t="shared" si="598"/>
        <v>14.186851211072646</v>
      </c>
      <c r="BU76" s="16"/>
      <c r="BV76" s="15">
        <f t="shared" si="15"/>
        <v>0.61363636363636676</v>
      </c>
      <c r="BW76" s="15">
        <f t="shared" si="192"/>
        <v>0.57894736842105288</v>
      </c>
      <c r="BX76" s="15">
        <f t="shared" si="193"/>
        <v>0.54761904761904501</v>
      </c>
      <c r="BY76" s="15">
        <f t="shared" si="194"/>
        <v>0.48936170212765712</v>
      </c>
      <c r="BZ76" s="15">
        <f t="shared" si="195"/>
        <v>0.51219512195121886</v>
      </c>
      <c r="CA76" s="15">
        <f t="shared" si="196"/>
        <v>0.47368421052631915</v>
      </c>
      <c r="CB76" s="15">
        <f t="shared" si="197"/>
        <v>0.39215686274509848</v>
      </c>
      <c r="CC76" s="15">
        <f t="shared" si="198"/>
        <v>0.6</v>
      </c>
      <c r="CD76" s="15">
        <f t="shared" si="199"/>
        <v>0.500000000000003</v>
      </c>
      <c r="CE76" s="15">
        <f t="shared" si="200"/>
        <v>0.48648648648648918</v>
      </c>
      <c r="CF76" s="15">
        <f t="shared" si="599"/>
        <v>0.52882882882883075</v>
      </c>
      <c r="CG76" s="15"/>
      <c r="CH76" s="15">
        <f t="shared" si="201"/>
        <v>0.51162790697674354</v>
      </c>
      <c r="CI76" s="15">
        <f t="shared" si="202"/>
        <v>0.6615384615384633</v>
      </c>
      <c r="CJ76" s="15">
        <f t="shared" si="203"/>
        <v>0.49999999999999706</v>
      </c>
      <c r="CK76" s="15">
        <f t="shared" si="204"/>
        <v>0.4666666666666669</v>
      </c>
      <c r="CL76" s="15">
        <f t="shared" si="205"/>
        <v>0.43902439024390577</v>
      </c>
      <c r="CM76" s="4"/>
    </row>
    <row r="77" spans="1:162" ht="15.75">
      <c r="A77" s="110"/>
      <c r="B77" s="22" t="s">
        <v>75</v>
      </c>
      <c r="C77" s="14">
        <f>'[1]PRE 1'!B64</f>
        <v>217</v>
      </c>
      <c r="D77" s="14">
        <f>'[1]PRE 2'!B64</f>
        <v>1219</v>
      </c>
      <c r="E77" s="14">
        <f>'[1]PRE 3'!B64</f>
        <v>1366</v>
      </c>
      <c r="F77" s="14">
        <f>'[1]PRE 4'!B64</f>
        <v>1480</v>
      </c>
      <c r="G77" s="14">
        <f>'[1]PRE 5'!B64</f>
        <v>1634</v>
      </c>
      <c r="H77" s="14">
        <f>'[1]PRE 6'!B64</f>
        <v>1654</v>
      </c>
      <c r="I77" s="14">
        <f>'[1]PRE 7'!B64</f>
        <v>1749</v>
      </c>
      <c r="J77" s="14">
        <f>'[1]PRE 8'!B64</f>
        <v>1555</v>
      </c>
      <c r="K77" s="14">
        <f>'[1]PRE 9'!B64</f>
        <v>1372</v>
      </c>
      <c r="L77" s="14">
        <f>'[1]PRE 10'!B64</f>
        <v>1742</v>
      </c>
      <c r="M77" s="14">
        <f t="shared" si="578"/>
        <v>1556.3333333333333</v>
      </c>
      <c r="N77" s="14"/>
      <c r="O77" s="14">
        <f>'[1]POST 1'!B64</f>
        <v>1842</v>
      </c>
      <c r="P77" s="14">
        <f>'[1]POST 2'!B64</f>
        <v>1178</v>
      </c>
      <c r="Q77" s="14">
        <f>'[1]POST 3'!B64</f>
        <v>1496</v>
      </c>
      <c r="R77" s="14">
        <f>'[1]POST 4'!B64</f>
        <v>1827</v>
      </c>
      <c r="S77" s="14">
        <f>'[1]POST 5'!B64</f>
        <v>1510</v>
      </c>
      <c r="T77" s="4"/>
      <c r="U77" s="15">
        <v>5.7347670250896865</v>
      </c>
      <c r="V77" s="15">
        <v>8.7591240875912089</v>
      </c>
      <c r="W77" s="15">
        <v>7.9847908745246929</v>
      </c>
      <c r="X77" s="15">
        <v>6.9852941176470793</v>
      </c>
      <c r="Y77" s="15">
        <v>9.1911764705882355</v>
      </c>
      <c r="Z77" s="15">
        <v>7.4349442379182156</v>
      </c>
      <c r="AA77" s="15">
        <v>6.5217391304347201</v>
      </c>
      <c r="AB77" s="15">
        <v>9.6774193548387188</v>
      </c>
      <c r="AC77" s="15">
        <v>6.4748201438848305</v>
      </c>
      <c r="AD77" s="15">
        <v>6.3829787234042961</v>
      </c>
      <c r="AE77" s="15">
        <f t="shared" si="579"/>
        <v>7.5117394073759485</v>
      </c>
      <c r="AF77" s="15">
        <v>7.4999999999999787</v>
      </c>
      <c r="AG77" s="15">
        <v>9.1872791519434429</v>
      </c>
      <c r="AH77" s="15">
        <v>8.7108013937282234</v>
      </c>
      <c r="AI77" s="15">
        <v>8.9041095890410773</v>
      </c>
      <c r="AJ77" s="15">
        <v>8.4459459459459456</v>
      </c>
      <c r="AK77" s="16">
        <f t="shared" si="580"/>
        <v>8.5496272161317339</v>
      </c>
      <c r="AL77" s="40"/>
      <c r="AM77" s="15">
        <v>7.1684587813620064</v>
      </c>
      <c r="AN77" s="15">
        <v>8.3941605839415434</v>
      </c>
      <c r="AO77" s="15">
        <v>8.365019011406801</v>
      </c>
      <c r="AP77" s="15">
        <v>6.9852941176470793</v>
      </c>
      <c r="AQ77" s="15">
        <v>11.764705882352899</v>
      </c>
      <c r="AR77" s="15">
        <v>7.8066914498142106</v>
      </c>
      <c r="AS77" s="15">
        <v>7.9710144927535813</v>
      </c>
      <c r="AT77" s="15">
        <v>9.6774193548387704</v>
      </c>
      <c r="AU77" s="15">
        <v>6.8345323741007391</v>
      </c>
      <c r="AV77" s="15">
        <v>15.248226950354653</v>
      </c>
      <c r="AW77" s="15">
        <f t="shared" si="581"/>
        <v>10.586726226431386</v>
      </c>
      <c r="AX77" s="15">
        <v>8.2142857142857544</v>
      </c>
      <c r="AY77" s="15">
        <v>7.7738515901060676</v>
      </c>
      <c r="AZ77" s="15">
        <v>6.9686411149825789</v>
      </c>
      <c r="BA77" s="15">
        <v>7.8767123287671623</v>
      </c>
      <c r="BB77" s="15">
        <v>9.1216216216216797</v>
      </c>
      <c r="BC77" s="15">
        <f t="shared" si="582"/>
        <v>7.9910224739526488</v>
      </c>
      <c r="BD77" s="40"/>
      <c r="BE77" s="15">
        <f t="shared" si="583"/>
        <v>12.903225806451694</v>
      </c>
      <c r="BF77" s="15">
        <f t="shared" si="584"/>
        <v>17.153284671532752</v>
      </c>
      <c r="BG77" s="15">
        <f t="shared" si="585"/>
        <v>16.349809885931492</v>
      </c>
      <c r="BH77" s="15">
        <f t="shared" si="586"/>
        <v>13.970588235294159</v>
      </c>
      <c r="BI77" s="15">
        <f t="shared" si="587"/>
        <v>20.955882352941135</v>
      </c>
      <c r="BJ77" s="15">
        <f t="shared" si="588"/>
        <v>15.241635687732426</v>
      </c>
      <c r="BK77" s="15">
        <f t="shared" si="589"/>
        <v>14.492753623188301</v>
      </c>
      <c r="BL77" s="15">
        <f t="shared" si="590"/>
        <v>19.354838709677487</v>
      </c>
      <c r="BM77" s="15">
        <f t="shared" si="591"/>
        <v>13.30935251798557</v>
      </c>
      <c r="BN77" s="15">
        <f t="shared" si="592"/>
        <v>21.631205673758949</v>
      </c>
      <c r="BO77" s="15">
        <f t="shared" si="593"/>
        <v>18.098465633807336</v>
      </c>
      <c r="BP77" s="15">
        <f t="shared" si="594"/>
        <v>15.714285714285733</v>
      </c>
      <c r="BQ77" s="15">
        <f t="shared" si="595"/>
        <v>16.961130742049512</v>
      </c>
      <c r="BR77" s="15">
        <f t="shared" si="596"/>
        <v>15.679442508710803</v>
      </c>
      <c r="BS77" s="15">
        <f t="shared" si="597"/>
        <v>16.78082191780824</v>
      </c>
      <c r="BT77" s="15">
        <f t="shared" si="598"/>
        <v>17.567567567567625</v>
      </c>
      <c r="BU77" s="16"/>
      <c r="BV77" s="15">
        <f t="shared" si="15"/>
        <v>0.44444444444444792</v>
      </c>
      <c r="BW77" s="15">
        <f t="shared" si="192"/>
        <v>0.51063829787234138</v>
      </c>
      <c r="BX77" s="15">
        <f t="shared" si="193"/>
        <v>0.48837209302325646</v>
      </c>
      <c r="BY77" s="15">
        <f t="shared" si="194"/>
        <v>0.5</v>
      </c>
      <c r="BZ77" s="15">
        <f t="shared" si="195"/>
        <v>0.43859649122807104</v>
      </c>
      <c r="CA77" s="15">
        <f t="shared" si="196"/>
        <v>0.48780487804877781</v>
      </c>
      <c r="CB77" s="15">
        <f t="shared" si="197"/>
        <v>0.4499999999999989</v>
      </c>
      <c r="CC77" s="15">
        <f t="shared" si="198"/>
        <v>0.49999999999999872</v>
      </c>
      <c r="CD77" s="15">
        <f t="shared" si="199"/>
        <v>0.4864864864864834</v>
      </c>
      <c r="CE77" s="15">
        <f t="shared" si="200"/>
        <v>0.29508196721311553</v>
      </c>
      <c r="CF77" s="15">
        <f t="shared" si="599"/>
        <v>0.42718948456653255</v>
      </c>
      <c r="CG77" s="15"/>
      <c r="CH77" s="15">
        <f t="shared" si="201"/>
        <v>0.47727272727272535</v>
      </c>
      <c r="CI77" s="15">
        <f t="shared" si="202"/>
        <v>0.54166666666666419</v>
      </c>
      <c r="CJ77" s="15">
        <f t="shared" si="203"/>
        <v>0.55555555555555547</v>
      </c>
      <c r="CK77" s="15">
        <f t="shared" si="204"/>
        <v>0.53061224489795744</v>
      </c>
      <c r="CL77" s="15">
        <f t="shared" si="205"/>
        <v>0.48076923076922917</v>
      </c>
      <c r="CM77" s="4"/>
    </row>
    <row r="78" spans="1:162" s="27" customFormat="1" ht="15.75">
      <c r="A78" s="26"/>
      <c r="B78" s="18" t="s">
        <v>90</v>
      </c>
      <c r="C78" s="19">
        <f>AVERAGE(C70:C77)</f>
        <v>381.25</v>
      </c>
      <c r="D78" s="19">
        <f t="shared" ref="D78:CL78" si="600">AVERAGE(D70:D77)</f>
        <v>566</v>
      </c>
      <c r="E78" s="19">
        <f t="shared" si="600"/>
        <v>849.75</v>
      </c>
      <c r="F78" s="19">
        <f t="shared" si="600"/>
        <v>820.375</v>
      </c>
      <c r="G78" s="19">
        <f t="shared" si="600"/>
        <v>981.25</v>
      </c>
      <c r="H78" s="19">
        <f t="shared" si="600"/>
        <v>1292.25</v>
      </c>
      <c r="I78" s="19">
        <f t="shared" si="600"/>
        <v>1153.375</v>
      </c>
      <c r="J78" s="19">
        <f t="shared" si="600"/>
        <v>1280.5</v>
      </c>
      <c r="K78" s="19">
        <f t="shared" si="600"/>
        <v>1144.375</v>
      </c>
      <c r="L78" s="19">
        <f t="shared" si="600"/>
        <v>1475.25</v>
      </c>
      <c r="M78" s="30">
        <f t="shared" si="600"/>
        <v>1300.0416666666667</v>
      </c>
      <c r="N78" s="30"/>
      <c r="O78" s="30">
        <f t="shared" si="600"/>
        <v>1207.125</v>
      </c>
      <c r="P78" s="30">
        <f t="shared" si="600"/>
        <v>1169.5</v>
      </c>
      <c r="Q78" s="30">
        <f t="shared" si="600"/>
        <v>1278.125</v>
      </c>
      <c r="R78" s="30">
        <f t="shared" si="600"/>
        <v>1208.75</v>
      </c>
      <c r="S78" s="30">
        <f t="shared" si="600"/>
        <v>1263.75</v>
      </c>
      <c r="T78" s="20"/>
      <c r="U78" s="19">
        <f t="shared" si="600"/>
        <v>8.674472789448993</v>
      </c>
      <c r="V78" s="19">
        <f t="shared" si="600"/>
        <v>9.4802767733462829</v>
      </c>
      <c r="W78" s="19">
        <f t="shared" si="600"/>
        <v>9.6378360030328913</v>
      </c>
      <c r="X78" s="19">
        <f t="shared" si="600"/>
        <v>9.8079359955184842</v>
      </c>
      <c r="Y78" s="19">
        <f t="shared" si="600"/>
        <v>9.1588991529478374</v>
      </c>
      <c r="Z78" s="19">
        <f t="shared" si="600"/>
        <v>8.6110178330484608</v>
      </c>
      <c r="AA78" s="19">
        <f t="shared" si="600"/>
        <v>9.7450706989117268</v>
      </c>
      <c r="AB78" s="19">
        <f t="shared" si="600"/>
        <v>9.6861550564143517</v>
      </c>
      <c r="AC78" s="19">
        <f t="shared" si="600"/>
        <v>29.93128942483316</v>
      </c>
      <c r="AD78" s="19">
        <f t="shared" si="600"/>
        <v>29.953922947526262</v>
      </c>
      <c r="AE78" s="30">
        <f t="shared" si="600"/>
        <v>23.190455809591256</v>
      </c>
      <c r="AF78" s="30">
        <f t="shared" si="600"/>
        <v>23.136323443814792</v>
      </c>
      <c r="AG78" s="30">
        <f t="shared" si="600"/>
        <v>10.713949863924126</v>
      </c>
      <c r="AH78" s="30">
        <f t="shared" si="600"/>
        <v>10.819448303284005</v>
      </c>
      <c r="AI78" s="30">
        <f t="shared" si="600"/>
        <v>35.152903848488265</v>
      </c>
      <c r="AJ78" s="30">
        <f t="shared" si="600"/>
        <v>8.4460700063356935</v>
      </c>
      <c r="AK78" s="29">
        <f>AVERAGE(AK70:AK77)</f>
        <v>17.653739093169381</v>
      </c>
      <c r="AL78" s="48"/>
      <c r="AM78" s="19">
        <f t="shared" si="600"/>
        <v>8.6686939473510947</v>
      </c>
      <c r="AN78" s="19">
        <f t="shared" si="600"/>
        <v>9.0395166363034551</v>
      </c>
      <c r="AO78" s="19">
        <f t="shared" si="600"/>
        <v>9.1736538416486191</v>
      </c>
      <c r="AP78" s="19">
        <f t="shared" si="600"/>
        <v>11.023070496318095</v>
      </c>
      <c r="AQ78" s="19">
        <f t="shared" si="600"/>
        <v>8.8194927255403961</v>
      </c>
      <c r="AR78" s="19">
        <f t="shared" si="600"/>
        <v>9.7282684780153605</v>
      </c>
      <c r="AS78" s="19">
        <f t="shared" si="600"/>
        <v>10.378673143303017</v>
      </c>
      <c r="AT78" s="19">
        <f t="shared" si="600"/>
        <v>9.9262768801122263</v>
      </c>
      <c r="AU78" s="19">
        <f t="shared" si="600"/>
        <v>10.126129746419348</v>
      </c>
      <c r="AW78" s="30">
        <f>AVERAGE(AV70:AV77)</f>
        <v>9.8541600330353116</v>
      </c>
      <c r="AX78" s="30">
        <f t="shared" si="600"/>
        <v>30.59793229961042</v>
      </c>
      <c r="AY78" s="30">
        <f t="shared" si="600"/>
        <v>9.8788382590996129</v>
      </c>
      <c r="AZ78" s="30">
        <f t="shared" si="600"/>
        <v>9.9645788238336248</v>
      </c>
      <c r="BA78" s="30">
        <f t="shared" si="600"/>
        <v>9.4266915242149985</v>
      </c>
      <c r="BB78" s="30">
        <f t="shared" si="600"/>
        <v>7.9188235755636791</v>
      </c>
      <c r="BC78" s="30">
        <f t="shared" ref="BC78" si="601">AVERAGE(BC70:BC77)</f>
        <v>13.557372896464468</v>
      </c>
      <c r="BD78" s="39"/>
      <c r="BE78" s="19">
        <f>AVERAGE(BE70:BE77)</f>
        <v>17.343166736800086</v>
      </c>
      <c r="BF78" s="19">
        <f t="shared" ref="BF78:BT78" si="602">AVERAGE(BF70:BF77)</f>
        <v>18.51979340964974</v>
      </c>
      <c r="BG78" s="19">
        <f t="shared" si="602"/>
        <v>18.81148984468151</v>
      </c>
      <c r="BH78" s="19">
        <f t="shared" si="602"/>
        <v>20.831006491836575</v>
      </c>
      <c r="BI78" s="19">
        <f t="shared" si="602"/>
        <v>17.978391878488235</v>
      </c>
      <c r="BJ78" s="19">
        <f t="shared" si="602"/>
        <v>18.339286311063823</v>
      </c>
      <c r="BK78" s="19">
        <f t="shared" si="602"/>
        <v>20.123743842214743</v>
      </c>
      <c r="BL78" s="19">
        <f t="shared" si="602"/>
        <v>19.61243193652658</v>
      </c>
      <c r="BM78" s="19">
        <f t="shared" si="602"/>
        <v>40.057419171252512</v>
      </c>
      <c r="BN78" s="19">
        <f t="shared" si="602"/>
        <v>39.808082980561572</v>
      </c>
      <c r="BO78" s="30">
        <f t="shared" si="602"/>
        <v>33.159311362780215</v>
      </c>
      <c r="BP78" s="30">
        <f t="shared" si="602"/>
        <v>53.734255743425216</v>
      </c>
      <c r="BQ78" s="30">
        <f t="shared" si="602"/>
        <v>20.592788123023741</v>
      </c>
      <c r="BR78" s="30">
        <f t="shared" si="602"/>
        <v>20.784027127117625</v>
      </c>
      <c r="BS78" s="30">
        <f t="shared" si="602"/>
        <v>44.579595372703267</v>
      </c>
      <c r="BT78" s="30">
        <f t="shared" si="602"/>
        <v>16.364893581899377</v>
      </c>
      <c r="BU78" s="20"/>
      <c r="BV78" s="19">
        <f t="shared" si="600"/>
        <v>0.49945988286596193</v>
      </c>
      <c r="BW78" s="19">
        <f t="shared" si="600"/>
        <v>0.50644577068362695</v>
      </c>
      <c r="BX78" s="19">
        <f t="shared" si="600"/>
        <v>0.51202140934316298</v>
      </c>
      <c r="BY78" s="19">
        <f t="shared" si="600"/>
        <v>0.47207690571069383</v>
      </c>
      <c r="BZ78" s="19">
        <f t="shared" si="600"/>
        <v>0.51231561967809092</v>
      </c>
      <c r="CA78" s="19">
        <f t="shared" si="600"/>
        <v>0.47704653890593784</v>
      </c>
      <c r="CB78" s="19">
        <f t="shared" si="600"/>
        <v>0.48708088372791791</v>
      </c>
      <c r="CC78" s="19">
        <f t="shared" si="600"/>
        <v>0.49211754092367793</v>
      </c>
      <c r="CD78" s="19">
        <f t="shared" si="600"/>
        <v>0.53466494724568925</v>
      </c>
      <c r="CE78" s="19">
        <f t="shared" si="600"/>
        <v>0.52920611639536164</v>
      </c>
      <c r="CF78" s="30">
        <f t="shared" si="600"/>
        <v>0.51866286818824292</v>
      </c>
      <c r="CG78" s="30"/>
      <c r="CH78" s="30">
        <f t="shared" si="600"/>
        <v>0.51104768849088056</v>
      </c>
      <c r="CI78" s="30">
        <f t="shared" si="600"/>
        <v>0.51219092674846145</v>
      </c>
      <c r="CJ78" s="30">
        <f t="shared" si="600"/>
        <v>0.52757879021419762</v>
      </c>
      <c r="CK78" s="30">
        <f t="shared" si="600"/>
        <v>0.58790992204187831</v>
      </c>
      <c r="CL78" s="30">
        <f t="shared" si="600"/>
        <v>0.53156077731703133</v>
      </c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</row>
    <row r="79" spans="1:162" s="27" customFormat="1" ht="15.75">
      <c r="A79" s="26"/>
      <c r="B79" s="18" t="s">
        <v>91</v>
      </c>
      <c r="C79" s="19">
        <f>STDEV(C70:C77)/SQRT(8)</f>
        <v>115.94052508567853</v>
      </c>
      <c r="D79" s="19">
        <f t="shared" ref="D79:CL79" si="603">STDEV(D70:D77)/SQRT(8)</f>
        <v>179.99007909167818</v>
      </c>
      <c r="E79" s="19">
        <f t="shared" si="603"/>
        <v>194.35366786939142</v>
      </c>
      <c r="F79" s="19">
        <f t="shared" si="603"/>
        <v>200.57265672319346</v>
      </c>
      <c r="G79" s="19">
        <f t="shared" si="603"/>
        <v>144.80575042843725</v>
      </c>
      <c r="H79" s="19">
        <f t="shared" si="603"/>
        <v>182.59515621020336</v>
      </c>
      <c r="I79" s="19">
        <f t="shared" si="603"/>
        <v>187.17743086440734</v>
      </c>
      <c r="J79" s="19">
        <f t="shared" si="603"/>
        <v>154.94711079222208</v>
      </c>
      <c r="K79" s="19">
        <f t="shared" si="603"/>
        <v>158.41693829665346</v>
      </c>
      <c r="L79" s="19">
        <f t="shared" si="603"/>
        <v>70.160466585026143</v>
      </c>
      <c r="M79" s="30">
        <f t="shared" ref="M79" si="604">STDEV(M70:M77)/SQRT(8)</f>
        <v>117.48654832659933</v>
      </c>
      <c r="N79" s="30"/>
      <c r="O79" s="30">
        <f t="shared" si="603"/>
        <v>189.51153729484955</v>
      </c>
      <c r="P79" s="30">
        <f t="shared" si="603"/>
        <v>69.939259361248602</v>
      </c>
      <c r="Q79" s="30">
        <f t="shared" si="603"/>
        <v>106.9925627421965</v>
      </c>
      <c r="R79" s="30">
        <f t="shared" si="603"/>
        <v>163.20076921212279</v>
      </c>
      <c r="S79" s="30">
        <f t="shared" si="603"/>
        <v>100.65867892465678</v>
      </c>
      <c r="T79" s="20"/>
      <c r="U79" s="19">
        <f t="shared" si="603"/>
        <v>0.54308859020010569</v>
      </c>
      <c r="V79" s="19">
        <f t="shared" si="603"/>
        <v>0.82544528796622219</v>
      </c>
      <c r="W79" s="19">
        <f t="shared" si="603"/>
        <v>0.60753006142790167</v>
      </c>
      <c r="X79" s="19">
        <f t="shared" si="603"/>
        <v>0.88244986092042899</v>
      </c>
      <c r="Y79" s="19">
        <f t="shared" si="603"/>
        <v>0.42355308809787823</v>
      </c>
      <c r="Z79" s="19">
        <f t="shared" si="603"/>
        <v>0.48620267146646534</v>
      </c>
      <c r="AA79" s="19">
        <f t="shared" si="603"/>
        <v>0.80651202959572876</v>
      </c>
      <c r="AB79" s="19">
        <f t="shared" si="603"/>
        <v>0.82332795638172618</v>
      </c>
      <c r="AC79" s="19">
        <f t="shared" si="603"/>
        <v>20.938731550654968</v>
      </c>
      <c r="AD79" s="19">
        <f t="shared" si="603"/>
        <v>20.797557487011368</v>
      </c>
      <c r="AE79" s="30">
        <f t="shared" ref="AE79" si="605">STDEV(AE70:AE77)/SQRT(8)</f>
        <v>9.0484007330681795</v>
      </c>
      <c r="AF79" s="30">
        <f t="shared" si="603"/>
        <v>13.053966818501578</v>
      </c>
      <c r="AG79" s="30">
        <f t="shared" si="603"/>
        <v>1.351622781690224</v>
      </c>
      <c r="AH79" s="30">
        <f t="shared" si="603"/>
        <v>0.88294328631887475</v>
      </c>
      <c r="AI79" s="30">
        <f t="shared" si="603"/>
        <v>22.13596566713311</v>
      </c>
      <c r="AJ79" s="30">
        <f t="shared" si="603"/>
        <v>0.51422374971777696</v>
      </c>
      <c r="AK79" s="29">
        <f>STDEV(AK70:AK77)/SQRT(8)</f>
        <v>7.0882805590007285</v>
      </c>
      <c r="AL79" s="48"/>
      <c r="AM79" s="19">
        <f t="shared" si="603"/>
        <v>0.51582986716770407</v>
      </c>
      <c r="AN79" s="19">
        <f t="shared" si="603"/>
        <v>0.36954818510156945</v>
      </c>
      <c r="AO79" s="19">
        <f t="shared" si="603"/>
        <v>0.56763956888843847</v>
      </c>
      <c r="AP79" s="19">
        <f t="shared" si="603"/>
        <v>1.0130832612094136</v>
      </c>
      <c r="AQ79" s="19">
        <f t="shared" si="603"/>
        <v>0.63228861479986875</v>
      </c>
      <c r="AR79" s="19">
        <f t="shared" si="603"/>
        <v>1.1254959799447133</v>
      </c>
      <c r="AS79" s="19">
        <f t="shared" si="603"/>
        <v>1.0616918195872198</v>
      </c>
      <c r="AT79" s="19">
        <f t="shared" si="603"/>
        <v>0.6619720509088769</v>
      </c>
      <c r="AU79" s="19">
        <f t="shared" si="603"/>
        <v>0.75328357046695626</v>
      </c>
      <c r="AW79" s="30">
        <f>STDEV(AV70:AV77)/SQRT(8)</f>
        <v>1.1330516948240732</v>
      </c>
      <c r="AX79" s="30">
        <f t="shared" si="603"/>
        <v>21.769323454617112</v>
      </c>
      <c r="AY79" s="30">
        <f t="shared" si="603"/>
        <v>0.91500569915673935</v>
      </c>
      <c r="AZ79" s="30">
        <f t="shared" si="603"/>
        <v>1.2233122015285591</v>
      </c>
      <c r="BA79" s="30">
        <f t="shared" si="603"/>
        <v>0.80580726027053284</v>
      </c>
      <c r="BB79" s="30">
        <f t="shared" si="603"/>
        <v>1.1072659268191596</v>
      </c>
      <c r="BC79" s="30">
        <f t="shared" ref="BC79" si="606">STDEV(BC70:BC77)/SQRT(8)</f>
        <v>4.7129677144027928</v>
      </c>
      <c r="BD79" s="39"/>
      <c r="BE79" s="19">
        <f t="shared" ref="BE79:BT79" si="607">STDEV(BE70:BE77)/SQRT(8)</f>
        <v>0.82834897662034146</v>
      </c>
      <c r="BF79" s="19">
        <f t="shared" si="607"/>
        <v>1.0441867272704697</v>
      </c>
      <c r="BG79" s="19">
        <f t="shared" si="607"/>
        <v>1.0500619210888689</v>
      </c>
      <c r="BH79" s="19">
        <f t="shared" si="607"/>
        <v>1.8493617371476232</v>
      </c>
      <c r="BI79" s="19">
        <f t="shared" si="607"/>
        <v>0.96022717645582301</v>
      </c>
      <c r="BJ79" s="19">
        <f t="shared" si="607"/>
        <v>1.5518907479612236</v>
      </c>
      <c r="BK79" s="19">
        <f t="shared" si="607"/>
        <v>1.3374851545826973</v>
      </c>
      <c r="BL79" s="19">
        <f t="shared" si="607"/>
        <v>1.1219415224033857</v>
      </c>
      <c r="BM79" s="19">
        <f t="shared" si="607"/>
        <v>21.083840088487904</v>
      </c>
      <c r="BN79" s="19">
        <f t="shared" si="607"/>
        <v>20.248267139789515</v>
      </c>
      <c r="BO79" s="30">
        <f t="shared" si="607"/>
        <v>9.1103034823154392</v>
      </c>
      <c r="BP79" s="30">
        <f t="shared" si="607"/>
        <v>34.813838619347919</v>
      </c>
      <c r="BQ79" s="30">
        <f t="shared" si="607"/>
        <v>2.0027749395694312</v>
      </c>
      <c r="BR79" s="30">
        <f t="shared" si="607"/>
        <v>1.9962304376060327</v>
      </c>
      <c r="BS79" s="30">
        <f t="shared" si="607"/>
        <v>22.234931357748607</v>
      </c>
      <c r="BT79" s="30">
        <f t="shared" si="607"/>
        <v>1.4272661222134497</v>
      </c>
      <c r="BU79" s="20"/>
      <c r="BV79" s="19">
        <f t="shared" si="603"/>
        <v>2.0121893268896577E-2</v>
      </c>
      <c r="BW79" s="19">
        <f t="shared" si="603"/>
        <v>2.0647526127114593E-2</v>
      </c>
      <c r="BX79" s="19">
        <f t="shared" si="603"/>
        <v>1.3834009394502819E-2</v>
      </c>
      <c r="BY79" s="19">
        <f t="shared" si="603"/>
        <v>9.715524226470991E-3</v>
      </c>
      <c r="BZ79" s="19">
        <f t="shared" si="603"/>
        <v>1.3235057878683855E-2</v>
      </c>
      <c r="CA79" s="19">
        <f t="shared" si="603"/>
        <v>1.6272152228613453E-2</v>
      </c>
      <c r="CB79" s="19">
        <f t="shared" si="603"/>
        <v>3.1439933351392453E-2</v>
      </c>
      <c r="CC79" s="19">
        <f t="shared" si="603"/>
        <v>2.512933618558965E-2</v>
      </c>
      <c r="CD79" s="19">
        <f t="shared" si="603"/>
        <v>5.9375163753459997E-2</v>
      </c>
      <c r="CE79" s="19">
        <f t="shared" si="603"/>
        <v>7.2408945292768798E-2</v>
      </c>
      <c r="CF79" s="30">
        <f t="shared" ref="CF79" si="608">STDEV(CF70:CF77)/SQRT(8)</f>
        <v>2.6865721639703688E-2</v>
      </c>
      <c r="CG79" s="30"/>
      <c r="CH79" s="30">
        <f t="shared" si="603"/>
        <v>2.0980253656919919E-2</v>
      </c>
      <c r="CI79" s="30">
        <f t="shared" si="603"/>
        <v>2.8644875468500631E-2</v>
      </c>
      <c r="CJ79" s="30">
        <f t="shared" si="603"/>
        <v>2.0143760563084728E-2</v>
      </c>
      <c r="CK79" s="30">
        <f t="shared" si="603"/>
        <v>6.5615831475620848E-2</v>
      </c>
      <c r="CL79" s="30">
        <f t="shared" si="603"/>
        <v>3.8387512492519038E-2</v>
      </c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</row>
    <row r="80" spans="1:162" ht="15.75">
      <c r="A80" s="17"/>
      <c r="B80" s="2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4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6"/>
      <c r="AL80" s="40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40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6"/>
      <c r="BU80" s="16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4"/>
    </row>
    <row r="81" spans="1:126" ht="15.75">
      <c r="A81" s="112" t="s">
        <v>168</v>
      </c>
      <c r="B81" s="25" t="s">
        <v>76</v>
      </c>
      <c r="C81" s="14">
        <f>'[1]PRE 1'!B66</f>
        <v>661</v>
      </c>
      <c r="D81" s="14">
        <f>'[1]PRE 2'!B66</f>
        <v>423</v>
      </c>
      <c r="E81" s="14">
        <f>'[1]PRE 3'!B66</f>
        <v>373</v>
      </c>
      <c r="F81" s="14">
        <f>'[1]PRE 4'!B66</f>
        <v>263</v>
      </c>
      <c r="G81" s="14">
        <f>'[1]PRE 5'!B66</f>
        <v>460</v>
      </c>
      <c r="H81" s="14">
        <f>'[1]PRE 6'!B66</f>
        <v>992</v>
      </c>
      <c r="I81" s="14">
        <f>'[1]PRE 7'!B66</f>
        <v>714</v>
      </c>
      <c r="J81" s="14">
        <f>'[1]PRE 8'!B66</f>
        <v>775</v>
      </c>
      <c r="K81" s="14">
        <f>'[1]PRE 9'!B66</f>
        <v>747</v>
      </c>
      <c r="L81" s="14">
        <f>'[1]PRE 10'!B66</f>
        <v>894</v>
      </c>
      <c r="M81" s="14">
        <f>AVERAGE(J81:L81)</f>
        <v>805.33333333333337</v>
      </c>
      <c r="N81" s="14"/>
      <c r="O81" s="14">
        <f>'[1]POST 1'!B66</f>
        <v>1289</v>
      </c>
      <c r="P81" s="14">
        <f>'[1]POST 2'!B66</f>
        <v>424</v>
      </c>
      <c r="Q81" s="14">
        <f>'[1]POST 3'!B66</f>
        <v>871</v>
      </c>
      <c r="R81" s="14">
        <f>'[1]POST 4'!B66</f>
        <v>978</v>
      </c>
      <c r="S81" s="14">
        <f>'[1]POST 5'!B66</f>
        <v>790</v>
      </c>
      <c r="T81" s="4"/>
      <c r="U81" s="15">
        <v>9.2651757188498127</v>
      </c>
      <c r="V81" s="15">
        <v>8.9456869009584121</v>
      </c>
      <c r="W81" s="15">
        <v>12.903225806451614</v>
      </c>
      <c r="X81" s="15">
        <v>8.3591331269349496</v>
      </c>
      <c r="Y81" s="15">
        <v>9.3167701863354484</v>
      </c>
      <c r="Z81" s="15">
        <v>9.8101265822784622</v>
      </c>
      <c r="AA81" s="15">
        <v>10.312499999999947</v>
      </c>
      <c r="AB81" s="15">
        <v>10.9375</v>
      </c>
      <c r="AC81" s="15">
        <v>8.6687306501548331</v>
      </c>
      <c r="AD81" s="15">
        <v>9.9697885196374969</v>
      </c>
      <c r="AE81" s="15">
        <f>AVERAGE(AB81:AD81)</f>
        <v>9.8586730565974445</v>
      </c>
      <c r="AF81" s="15">
        <v>8.7878787878788049</v>
      </c>
      <c r="AG81" s="15">
        <v>11.746987951807245</v>
      </c>
      <c r="AH81" s="15">
        <v>12.835820895522421</v>
      </c>
      <c r="AI81" s="15">
        <v>8.9285714285714288</v>
      </c>
      <c r="AJ81" s="15">
        <v>7.9646017699115541</v>
      </c>
      <c r="AK81" s="16">
        <f>AVERAGE(AF81:AJ81)</f>
        <v>10.05277216673829</v>
      </c>
      <c r="AL81" s="40"/>
      <c r="AM81" s="15">
        <v>8.3067092651757015</v>
      </c>
      <c r="AN81" s="15">
        <v>7.9872204472843453</v>
      </c>
      <c r="AO81" s="15">
        <v>11.290322580645162</v>
      </c>
      <c r="AP81" s="15">
        <v>8.0495356037151531</v>
      </c>
      <c r="AQ81" s="15">
        <v>9.316770186335404</v>
      </c>
      <c r="AR81" s="15">
        <v>8.5443037974684088</v>
      </c>
      <c r="AS81" s="15">
        <v>8.7499999999999467</v>
      </c>
      <c r="AT81" s="15">
        <v>8.7500000000000355</v>
      </c>
      <c r="AU81" s="15">
        <v>11.145510835913294</v>
      </c>
      <c r="AV81" s="15">
        <v>6.3444108761329989</v>
      </c>
      <c r="AW81" s="15">
        <f>AVERAGE(AT81:AV81)</f>
        <v>8.7466405706821089</v>
      </c>
      <c r="AX81" s="15">
        <v>7.5757575757575752</v>
      </c>
      <c r="AY81" s="15">
        <v>11.746987951807245</v>
      </c>
      <c r="AZ81" s="15">
        <v>10.44776119402985</v>
      </c>
      <c r="BA81" s="15">
        <v>8.9285714285714288</v>
      </c>
      <c r="BB81" s="15">
        <v>8.2595870206490005</v>
      </c>
      <c r="BC81" s="15">
        <f>AVERAGE(AX81:BB81)</f>
        <v>9.3917330341630212</v>
      </c>
      <c r="BD81" s="40"/>
      <c r="BE81" s="15">
        <f t="shared" ref="BE81:BT81" si="609">SUM(U81,AM81)</f>
        <v>17.571884984025516</v>
      </c>
      <c r="BF81" s="15">
        <f t="shared" si="609"/>
        <v>16.932907348242757</v>
      </c>
      <c r="BG81" s="15">
        <f t="shared" si="609"/>
        <v>24.193548387096776</v>
      </c>
      <c r="BH81" s="15">
        <f t="shared" si="609"/>
        <v>16.408668730650103</v>
      </c>
      <c r="BI81" s="15">
        <f t="shared" si="609"/>
        <v>18.633540372670851</v>
      </c>
      <c r="BJ81" s="15">
        <f t="shared" si="609"/>
        <v>18.354430379746873</v>
      </c>
      <c r="BK81" s="15">
        <f t="shared" si="609"/>
        <v>19.062499999999893</v>
      </c>
      <c r="BL81" s="15">
        <f t="shared" si="609"/>
        <v>19.687500000000036</v>
      </c>
      <c r="BM81" s="15">
        <f t="shared" si="609"/>
        <v>19.814241486068127</v>
      </c>
      <c r="BN81" s="15">
        <f t="shared" si="609"/>
        <v>16.314199395770494</v>
      </c>
      <c r="BO81" s="15">
        <f t="shared" si="609"/>
        <v>18.605313627279553</v>
      </c>
      <c r="BP81" s="15">
        <f t="shared" si="609"/>
        <v>16.363636363636381</v>
      </c>
      <c r="BQ81" s="15">
        <f t="shared" si="609"/>
        <v>23.493975903614491</v>
      </c>
      <c r="BR81" s="15">
        <f t="shared" si="609"/>
        <v>23.283582089552269</v>
      </c>
      <c r="BS81" s="15">
        <f t="shared" si="609"/>
        <v>17.857142857142858</v>
      </c>
      <c r="BT81" s="15">
        <f t="shared" si="609"/>
        <v>16.224188790560554</v>
      </c>
      <c r="BU81" s="16"/>
      <c r="BV81" s="15">
        <f t="shared" si="15"/>
        <v>0.527272727272727</v>
      </c>
      <c r="BW81" s="15">
        <f t="shared" si="192"/>
        <v>0.52830188679245127</v>
      </c>
      <c r="BX81" s="15">
        <f t="shared" si="193"/>
        <v>0.53333333333333333</v>
      </c>
      <c r="BY81" s="15">
        <f t="shared" si="194"/>
        <v>0.50943396226415039</v>
      </c>
      <c r="BZ81" s="15">
        <f t="shared" si="195"/>
        <v>0.50000000000000122</v>
      </c>
      <c r="CA81" s="15">
        <f t="shared" si="196"/>
        <v>0.5344827586206875</v>
      </c>
      <c r="CB81" s="15">
        <f t="shared" si="197"/>
        <v>0.54098360655737732</v>
      </c>
      <c r="CC81" s="15">
        <f t="shared" si="198"/>
        <v>0.55555555555555458</v>
      </c>
      <c r="CD81" s="15">
        <f t="shared" si="199"/>
        <v>0.43750000000000139</v>
      </c>
      <c r="CE81" s="15">
        <f t="shared" si="200"/>
        <v>0.6111111111111095</v>
      </c>
      <c r="CF81" s="15">
        <f>AVERAGE(CC81:CE81)</f>
        <v>0.53472222222222188</v>
      </c>
      <c r="CG81" s="15"/>
      <c r="CH81" s="15">
        <f t="shared" si="201"/>
        <v>0.53703703703703753</v>
      </c>
      <c r="CI81" s="15">
        <f t="shared" si="202"/>
        <v>0.5</v>
      </c>
      <c r="CJ81" s="15">
        <f t="shared" si="203"/>
        <v>0.55128205128205199</v>
      </c>
      <c r="CK81" s="15">
        <f t="shared" si="204"/>
        <v>0.5</v>
      </c>
      <c r="CL81" s="15">
        <f t="shared" si="205"/>
        <v>0.49090909090909152</v>
      </c>
      <c r="CM81" s="4"/>
      <c r="DF81" s="3">
        <v>51</v>
      </c>
      <c r="DG81" s="3">
        <v>61</v>
      </c>
      <c r="DH81" s="3">
        <v>84</v>
      </c>
      <c r="DI81" s="3">
        <v>58</v>
      </c>
      <c r="DJ81" s="3">
        <v>71</v>
      </c>
      <c r="DK81" s="3">
        <v>120</v>
      </c>
      <c r="DL81" s="3">
        <v>129</v>
      </c>
      <c r="DM81" s="3">
        <v>85</v>
      </c>
      <c r="DN81" s="3">
        <v>163</v>
      </c>
      <c r="DO81" s="3">
        <v>116</v>
      </c>
      <c r="DP81" s="31">
        <f>AVERAGE(DM81:DO81)</f>
        <v>121.33333333333333</v>
      </c>
      <c r="DQ81" s="31"/>
      <c r="DR81" s="3">
        <v>69</v>
      </c>
      <c r="DS81" s="3">
        <v>90</v>
      </c>
      <c r="DT81" s="3">
        <v>80</v>
      </c>
      <c r="DU81" s="3">
        <v>74</v>
      </c>
      <c r="DV81" s="3">
        <v>92</v>
      </c>
    </row>
    <row r="82" spans="1:126" ht="15.75">
      <c r="A82" s="110"/>
      <c r="B82" s="25" t="s">
        <v>77</v>
      </c>
      <c r="C82" s="14">
        <f>'[1]PRE 1'!B67</f>
        <v>591</v>
      </c>
      <c r="D82" s="14">
        <f>'[1]PRE 2'!B67</f>
        <v>1000</v>
      </c>
      <c r="E82" s="14">
        <f>'[1]PRE 3'!B67</f>
        <v>1297</v>
      </c>
      <c r="F82" s="14">
        <f>'[1]PRE 4'!B67</f>
        <v>1262</v>
      </c>
      <c r="G82" s="14">
        <f>'[1]PRE 5'!B67</f>
        <v>1164</v>
      </c>
      <c r="H82" s="14">
        <f>'[1]PRE 6'!B67</f>
        <v>1420</v>
      </c>
      <c r="I82" s="14">
        <f>'[1]PRE 7'!B67</f>
        <v>1575</v>
      </c>
      <c r="J82" s="14">
        <f>'[1]PRE 8'!B67</f>
        <v>1475</v>
      </c>
      <c r="K82" s="14">
        <f>'[1]PRE 9'!B67</f>
        <v>1327</v>
      </c>
      <c r="L82" s="14">
        <f>'[1]PRE 10'!B67</f>
        <v>1738</v>
      </c>
      <c r="M82" s="14">
        <f t="shared" ref="M82:M88" si="610">AVERAGE(J82:L82)</f>
        <v>1513.3333333333333</v>
      </c>
      <c r="N82" s="14"/>
      <c r="O82" s="14">
        <f>'[1]POST 1'!B67</f>
        <v>687</v>
      </c>
      <c r="P82" s="14">
        <f>'[1]POST 2'!B67</f>
        <v>1440</v>
      </c>
      <c r="Q82" s="14">
        <f>'[1]POST 3'!B67</f>
        <v>332</v>
      </c>
      <c r="R82" s="14">
        <f>'[1]POST 4'!B67</f>
        <v>1620</v>
      </c>
      <c r="S82" s="14">
        <f>'[1]POST 5'!B67</f>
        <v>1436</v>
      </c>
      <c r="T82" s="4"/>
      <c r="U82" s="15">
        <v>8.2089552238805545</v>
      </c>
      <c r="V82" s="15">
        <v>9.4339622641509422</v>
      </c>
      <c r="W82" s="15">
        <v>9.0909090909091113</v>
      </c>
      <c r="X82" s="15">
        <v>10.227272727272684</v>
      </c>
      <c r="Y82" s="15">
        <v>8.2089552238805545</v>
      </c>
      <c r="Z82" s="15">
        <v>8.6466165413533194</v>
      </c>
      <c r="AA82" s="15">
        <v>9.7014925373134115</v>
      </c>
      <c r="AB82" s="15">
        <v>9.5940959409594928</v>
      </c>
      <c r="AC82" s="15">
        <v>9.4545454545455367</v>
      </c>
      <c r="AD82" s="15">
        <v>11.469534050179272</v>
      </c>
      <c r="AE82" s="15">
        <f t="shared" ref="AE82:AE88" si="611">AVERAGE(AB82:AD82)</f>
        <v>10.172725148561433</v>
      </c>
      <c r="AF82" s="15">
        <v>13.30935251798557</v>
      </c>
      <c r="AG82" s="15">
        <v>10.676156583629892</v>
      </c>
      <c r="AH82" s="15">
        <v>14.336917562724013</v>
      </c>
      <c r="AI82" s="15">
        <v>7.4204946996466239</v>
      </c>
      <c r="AJ82" s="15">
        <v>9.1872791519434429</v>
      </c>
      <c r="AK82" s="16">
        <f t="shared" ref="AK82:AK88" si="612">AVERAGE(AF82:AJ82)</f>
        <v>10.986040103185909</v>
      </c>
      <c r="AL82" s="40"/>
      <c r="AM82" s="15">
        <v>10.447761194029892</v>
      </c>
      <c r="AN82" s="15">
        <v>9.4339622641509422</v>
      </c>
      <c r="AO82" s="15">
        <v>8.7121212121212555</v>
      </c>
      <c r="AP82" s="15">
        <v>10.606060606060648</v>
      </c>
      <c r="AQ82" s="15">
        <v>8.5820895522388483</v>
      </c>
      <c r="AR82" s="15">
        <v>8.27067669172928</v>
      </c>
      <c r="AS82" s="15">
        <v>7.8358208955224722</v>
      </c>
      <c r="AT82" s="15">
        <v>9.9630996309962665</v>
      </c>
      <c r="AU82" s="15">
        <v>8.0000000000000622</v>
      </c>
      <c r="AV82" s="15">
        <v>11.111111111111192</v>
      </c>
      <c r="AW82" s="15">
        <f t="shared" ref="AW82:AW88" si="613">AVERAGE(AT82:AV82)</f>
        <v>9.6914035807025076</v>
      </c>
      <c r="AX82" s="15">
        <v>9.3525179856114899</v>
      </c>
      <c r="AY82" s="15">
        <v>10.676156583629892</v>
      </c>
      <c r="AZ82" s="15">
        <v>10.03584229390685</v>
      </c>
      <c r="BA82" s="15">
        <v>6.7137809187279363</v>
      </c>
      <c r="BB82" s="15">
        <v>9.5406360424027881</v>
      </c>
      <c r="BC82" s="15">
        <f t="shared" ref="BC82:BC88" si="614">AVERAGE(AX82:BB82)</f>
        <v>9.2637867648557908</v>
      </c>
      <c r="BD82" s="40"/>
      <c r="BE82" s="15">
        <f t="shared" ref="BE82:BE88" si="615">SUM(U82,AM82)</f>
        <v>18.656716417910445</v>
      </c>
      <c r="BF82" s="15">
        <f t="shared" ref="BF82:BF88" si="616">SUM(V82,AN82)</f>
        <v>18.867924528301884</v>
      </c>
      <c r="BG82" s="15">
        <f t="shared" ref="BG82:BG88" si="617">SUM(W82,AO82)</f>
        <v>17.803030303030368</v>
      </c>
      <c r="BH82" s="15">
        <f t="shared" ref="BH82:BH88" si="618">SUM(X82,AP82)</f>
        <v>20.833333333333332</v>
      </c>
      <c r="BI82" s="15">
        <f t="shared" ref="BI82:BI88" si="619">SUM(Y82,AQ82)</f>
        <v>16.791044776119403</v>
      </c>
      <c r="BJ82" s="15">
        <f t="shared" ref="BJ82:BJ88" si="620">SUM(Z82,AR82)</f>
        <v>16.917293233082599</v>
      </c>
      <c r="BK82" s="15">
        <f t="shared" ref="BK82:BK88" si="621">SUM(AA82,AS82)</f>
        <v>17.537313432835884</v>
      </c>
      <c r="BL82" s="15">
        <f t="shared" ref="BL82:BL88" si="622">SUM(AB82,AT82)</f>
        <v>19.557195571955759</v>
      </c>
      <c r="BM82" s="15">
        <f t="shared" ref="BM82:BM88" si="623">SUM(AC82,AU82)</f>
        <v>17.454545454545599</v>
      </c>
      <c r="BN82" s="15">
        <f t="shared" ref="BN82:BN88" si="624">SUM(AD82,AV82)</f>
        <v>22.580645161290462</v>
      </c>
      <c r="BO82" s="15">
        <f t="shared" ref="BO82:BO88" si="625">SUM(AE82,AW82)</f>
        <v>19.864128729263939</v>
      </c>
      <c r="BP82" s="15">
        <f t="shared" ref="BP82:BP88" si="626">SUM(AF82,AX82)</f>
        <v>22.661870503597058</v>
      </c>
      <c r="BQ82" s="15">
        <f t="shared" ref="BQ82:BQ88" si="627">SUM(AG82,AY82)</f>
        <v>21.352313167259783</v>
      </c>
      <c r="BR82" s="15">
        <f t="shared" ref="BR82:BR88" si="628">SUM(AH82,AZ82)</f>
        <v>24.372759856630864</v>
      </c>
      <c r="BS82" s="15">
        <f t="shared" ref="BS82:BS88" si="629">SUM(AI82,BA82)</f>
        <v>14.134275618374559</v>
      </c>
      <c r="BT82" s="15">
        <f t="shared" ref="BT82:BT88" si="630">SUM(AJ82,BB82)</f>
        <v>18.727915194346231</v>
      </c>
      <c r="BU82" s="16"/>
      <c r="BV82" s="15">
        <f t="shared" si="15"/>
        <v>0.43999999999999778</v>
      </c>
      <c r="BW82" s="15">
        <f t="shared" si="192"/>
        <v>0.5</v>
      </c>
      <c r="BX82" s="15">
        <f t="shared" si="193"/>
        <v>0.51063829787233972</v>
      </c>
      <c r="BY82" s="15">
        <f t="shared" si="194"/>
        <v>0.49090909090908885</v>
      </c>
      <c r="BZ82" s="15">
        <f t="shared" si="195"/>
        <v>0.48888888888888637</v>
      </c>
      <c r="CA82" s="15">
        <f t="shared" si="196"/>
        <v>0.51111111111111052</v>
      </c>
      <c r="CB82" s="15">
        <f t="shared" si="197"/>
        <v>0.55319148936169893</v>
      </c>
      <c r="CC82" s="15">
        <f t="shared" si="198"/>
        <v>0.49056603773585233</v>
      </c>
      <c r="CD82" s="15">
        <f t="shared" si="199"/>
        <v>0.54166666666666685</v>
      </c>
      <c r="CE82" s="15">
        <f t="shared" si="200"/>
        <v>0.50793650793650746</v>
      </c>
      <c r="CF82" s="15">
        <f t="shared" ref="CF82:CF88" si="631">AVERAGE(CC82:CE82)</f>
        <v>0.5133897374463422</v>
      </c>
      <c r="CG82" s="15"/>
      <c r="CH82" s="15">
        <f t="shared" si="201"/>
        <v>0.5873015873015871</v>
      </c>
      <c r="CI82" s="15">
        <f t="shared" si="202"/>
        <v>0.5</v>
      </c>
      <c r="CJ82" s="15">
        <f t="shared" si="203"/>
        <v>0.58823529411764608</v>
      </c>
      <c r="CK82" s="15">
        <f t="shared" si="204"/>
        <v>0.52499999999999858</v>
      </c>
      <c r="CL82" s="15">
        <f t="shared" si="205"/>
        <v>0.4905660377358495</v>
      </c>
      <c r="CM82" s="4"/>
      <c r="DF82" s="3">
        <v>109</v>
      </c>
      <c r="DG82" s="3">
        <v>141</v>
      </c>
      <c r="DH82" s="3">
        <v>144</v>
      </c>
      <c r="DI82" s="3">
        <v>98</v>
      </c>
      <c r="DJ82" s="3">
        <v>148</v>
      </c>
      <c r="DK82" s="3">
        <v>127</v>
      </c>
      <c r="DL82" s="3">
        <v>207</v>
      </c>
      <c r="DM82" s="3">
        <v>104</v>
      </c>
      <c r="DN82" s="3">
        <v>146</v>
      </c>
      <c r="DO82" s="3">
        <v>129</v>
      </c>
      <c r="DP82" s="31">
        <f t="shared" ref="DP82:DP88" si="632">AVERAGE(DM82:DO82)</f>
        <v>126.33333333333333</v>
      </c>
      <c r="DQ82" s="31"/>
      <c r="DR82" s="3">
        <v>137</v>
      </c>
      <c r="DS82" s="3">
        <v>144</v>
      </c>
      <c r="DT82" s="3">
        <v>216</v>
      </c>
      <c r="DU82" s="3">
        <v>138</v>
      </c>
      <c r="DV82" s="3">
        <v>173</v>
      </c>
    </row>
    <row r="83" spans="1:126" ht="15.75">
      <c r="A83" s="110"/>
      <c r="B83" s="25" t="s">
        <v>78</v>
      </c>
      <c r="C83" s="14">
        <f>'[1]PRE 1'!B68</f>
        <v>612</v>
      </c>
      <c r="D83" s="14">
        <f>'[1]PRE 2'!B68</f>
        <v>1134</v>
      </c>
      <c r="E83" s="14">
        <f>'[1]PRE 3'!B68</f>
        <v>1092</v>
      </c>
      <c r="F83" s="14">
        <f>'[1]PRE 4'!B68</f>
        <v>1186</v>
      </c>
      <c r="G83" s="14">
        <f>'[1]PRE 5'!B68</f>
        <v>1339</v>
      </c>
      <c r="H83" s="14">
        <f>'[1]PRE 6'!B68</f>
        <v>1352</v>
      </c>
      <c r="I83" s="14">
        <f>'[1]PRE 7'!B68</f>
        <v>1426</v>
      </c>
      <c r="J83" s="14">
        <f>'[1]PRE 8'!B68</f>
        <v>1233</v>
      </c>
      <c r="K83" s="14">
        <f>'[1]PRE 9'!B68</f>
        <v>1421</v>
      </c>
      <c r="L83" s="14">
        <f>'[1]PRE 10'!B68</f>
        <v>1306</v>
      </c>
      <c r="M83" s="14">
        <f t="shared" si="610"/>
        <v>1320</v>
      </c>
      <c r="N83" s="14"/>
      <c r="O83" s="14">
        <f>'[1]POST 1'!B68</f>
        <v>1412</v>
      </c>
      <c r="P83" s="14">
        <f>'[1]POST 2'!B68</f>
        <v>1047</v>
      </c>
      <c r="Q83" s="14">
        <f>'[1]POST 3'!B68</f>
        <v>1530</v>
      </c>
      <c r="R83" s="14">
        <f>'[1]POST 4'!B68</f>
        <v>183</v>
      </c>
      <c r="S83" s="14">
        <f>'[1]POST 5'!B68</f>
        <v>1315</v>
      </c>
      <c r="T83" s="4"/>
      <c r="U83" s="15">
        <v>7.9207920792078461</v>
      </c>
      <c r="V83" s="15">
        <v>5.2631578947368238</v>
      </c>
      <c r="W83" s="15">
        <v>5.5194805194805747</v>
      </c>
      <c r="X83" s="15">
        <v>8.1699346405228752</v>
      </c>
      <c r="Y83" s="15">
        <v>7.4675324675324122</v>
      </c>
      <c r="Z83" s="15">
        <v>7.4433656957929175</v>
      </c>
      <c r="AA83" s="15">
        <v>7.9617834394904454</v>
      </c>
      <c r="AB83" s="15">
        <v>7.5235109717868518</v>
      </c>
      <c r="AC83" s="15">
        <v>12.187500000000018</v>
      </c>
      <c r="AD83" s="15">
        <v>7.9113924050632907</v>
      </c>
      <c r="AE83" s="15">
        <f t="shared" si="611"/>
        <v>9.2074677922833867</v>
      </c>
      <c r="AF83" s="15">
        <v>8.0745341614906661</v>
      </c>
      <c r="AG83" s="15">
        <v>7.9999999999999822</v>
      </c>
      <c r="AH83" s="15">
        <v>10.461538461538479</v>
      </c>
      <c r="AI83" s="15">
        <v>8.4848484848485182</v>
      </c>
      <c r="AJ83" s="15">
        <v>6.0060060060060056</v>
      </c>
      <c r="AK83" s="16">
        <f t="shared" si="612"/>
        <v>8.2053854227767307</v>
      </c>
      <c r="AL83" s="40"/>
      <c r="AM83" s="15">
        <v>7.2607260726072234</v>
      </c>
      <c r="AN83" s="15">
        <v>5.2631578947368238</v>
      </c>
      <c r="AO83" s="15">
        <v>6.8181818181817997</v>
      </c>
      <c r="AP83" s="15">
        <v>9.1503267973855653</v>
      </c>
      <c r="AQ83" s="15">
        <v>6.8181818181817997</v>
      </c>
      <c r="AR83" s="15">
        <v>7.4433656957929175</v>
      </c>
      <c r="AS83" s="15">
        <v>8.5987261146496454</v>
      </c>
      <c r="AT83" s="15">
        <v>7.8369905956112849</v>
      </c>
      <c r="AU83" s="15">
        <v>5.3125000000000533</v>
      </c>
      <c r="AV83" s="15">
        <v>7.9113924050632907</v>
      </c>
      <c r="AW83" s="15">
        <f t="shared" si="613"/>
        <v>7.0202943335582093</v>
      </c>
      <c r="AX83" s="15">
        <v>6.8322981366460152</v>
      </c>
      <c r="AY83" s="15">
        <v>7.3846153846154019</v>
      </c>
      <c r="AZ83" s="15">
        <v>8.6153846153846505</v>
      </c>
      <c r="BA83" s="15">
        <v>9.6969696969696617</v>
      </c>
      <c r="BB83" s="15">
        <v>6.9069069069069409</v>
      </c>
      <c r="BC83" s="15">
        <f t="shared" si="614"/>
        <v>7.887234948104533</v>
      </c>
      <c r="BD83" s="40"/>
      <c r="BE83" s="15">
        <f t="shared" si="615"/>
        <v>15.181518151815069</v>
      </c>
      <c r="BF83" s="15">
        <f t="shared" si="616"/>
        <v>10.526315789473648</v>
      </c>
      <c r="BG83" s="15">
        <f t="shared" si="617"/>
        <v>12.337662337662374</v>
      </c>
      <c r="BH83" s="15">
        <f t="shared" si="618"/>
        <v>17.320261437908442</v>
      </c>
      <c r="BI83" s="15">
        <f t="shared" si="619"/>
        <v>14.285714285714212</v>
      </c>
      <c r="BJ83" s="15">
        <f t="shared" si="620"/>
        <v>14.886731391585835</v>
      </c>
      <c r="BK83" s="15">
        <f t="shared" si="621"/>
        <v>16.56050955414009</v>
      </c>
      <c r="BL83" s="15">
        <f t="shared" si="622"/>
        <v>15.360501567398137</v>
      </c>
      <c r="BM83" s="15">
        <f t="shared" si="623"/>
        <v>17.500000000000071</v>
      </c>
      <c r="BN83" s="15">
        <f t="shared" si="624"/>
        <v>15.822784810126581</v>
      </c>
      <c r="BO83" s="15">
        <f t="shared" si="625"/>
        <v>16.227762125841597</v>
      </c>
      <c r="BP83" s="15">
        <f t="shared" si="626"/>
        <v>14.906832298136681</v>
      </c>
      <c r="BQ83" s="15">
        <f t="shared" si="627"/>
        <v>15.384615384615383</v>
      </c>
      <c r="BR83" s="15">
        <f t="shared" si="628"/>
        <v>19.07692307692313</v>
      </c>
      <c r="BS83" s="15">
        <f t="shared" si="629"/>
        <v>18.18181818181818</v>
      </c>
      <c r="BT83" s="15">
        <f t="shared" si="630"/>
        <v>12.912912912912947</v>
      </c>
      <c r="BU83" s="16"/>
      <c r="BV83" s="15">
        <f t="shared" si="15"/>
        <v>0.5217391304347816</v>
      </c>
      <c r="BW83" s="15">
        <f t="shared" si="192"/>
        <v>0.5</v>
      </c>
      <c r="BX83" s="15">
        <f t="shared" si="193"/>
        <v>0.44736842105263475</v>
      </c>
      <c r="BY83" s="15">
        <f t="shared" si="194"/>
        <v>0.47169811320754862</v>
      </c>
      <c r="BZ83" s="15">
        <f t="shared" si="195"/>
        <v>0.5227272727272716</v>
      </c>
      <c r="CA83" s="15">
        <f t="shared" si="196"/>
        <v>0.5</v>
      </c>
      <c r="CB83" s="15">
        <f t="shared" si="197"/>
        <v>0.48076923076923184</v>
      </c>
      <c r="CC83" s="15">
        <f t="shared" si="198"/>
        <v>0.48979591836734754</v>
      </c>
      <c r="CD83" s="15">
        <f t="shared" si="199"/>
        <v>0.69642857142856962</v>
      </c>
      <c r="CE83" s="15">
        <f t="shared" si="200"/>
        <v>0.5</v>
      </c>
      <c r="CF83" s="15">
        <f t="shared" si="631"/>
        <v>0.56207482993197233</v>
      </c>
      <c r="CG83" s="15"/>
      <c r="CH83" s="15">
        <f t="shared" si="201"/>
        <v>0.54166666666666419</v>
      </c>
      <c r="CI83" s="15">
        <f t="shared" si="202"/>
        <v>0.51999999999999891</v>
      </c>
      <c r="CJ83" s="15">
        <f t="shared" si="203"/>
        <v>0.54838709677419295</v>
      </c>
      <c r="CK83" s="15">
        <f t="shared" si="204"/>
        <v>0.46666666666666856</v>
      </c>
      <c r="CL83" s="15">
        <f t="shared" si="205"/>
        <v>0.46511627906976616</v>
      </c>
      <c r="CM83" s="4"/>
      <c r="DF83" s="3">
        <v>127</v>
      </c>
      <c r="DG83" s="3">
        <v>209</v>
      </c>
      <c r="DH83" s="3">
        <v>208</v>
      </c>
      <c r="DI83" s="3">
        <v>201</v>
      </c>
      <c r="DJ83" s="3">
        <v>247</v>
      </c>
      <c r="DK83" s="3">
        <v>273</v>
      </c>
      <c r="DL83" s="3">
        <v>207</v>
      </c>
      <c r="DM83" s="3">
        <v>255</v>
      </c>
      <c r="DN83" s="3">
        <v>310</v>
      </c>
      <c r="DO83" s="3">
        <v>338</v>
      </c>
      <c r="DP83" s="31">
        <f t="shared" si="632"/>
        <v>301</v>
      </c>
      <c r="DQ83" s="31"/>
      <c r="DR83" s="3">
        <v>403</v>
      </c>
      <c r="DS83" s="3">
        <v>355</v>
      </c>
      <c r="DT83" s="3">
        <v>391</v>
      </c>
      <c r="DU83" s="3">
        <v>482</v>
      </c>
      <c r="DV83" s="3">
        <v>396</v>
      </c>
    </row>
    <row r="84" spans="1:126" ht="15.75">
      <c r="A84" s="110"/>
      <c r="B84" s="25" t="s">
        <v>79</v>
      </c>
      <c r="C84" s="14">
        <f>'[1]PRE 1'!B69</f>
        <v>380</v>
      </c>
      <c r="D84" s="14">
        <f>'[1]PRE 2'!B69</f>
        <v>737</v>
      </c>
      <c r="E84" s="14">
        <f>'[1]PRE 3'!B69</f>
        <v>775</v>
      </c>
      <c r="F84" s="14">
        <f>'[1]PRE 4'!B69</f>
        <v>599</v>
      </c>
      <c r="G84" s="14">
        <f>'[1]PRE 5'!B69</f>
        <v>605</v>
      </c>
      <c r="H84" s="14">
        <f>'[1]PRE 6'!B69</f>
        <v>499</v>
      </c>
      <c r="I84" s="14">
        <f>'[1]PRE 7'!B69</f>
        <v>840</v>
      </c>
      <c r="J84" s="14">
        <f>'[1]PRE 8'!B69</f>
        <v>759</v>
      </c>
      <c r="K84" s="14">
        <f>'[1]PRE 9'!B69</f>
        <v>317</v>
      </c>
      <c r="L84" s="14">
        <f>'[1]PRE 10'!B69</f>
        <v>770</v>
      </c>
      <c r="M84" s="14">
        <f t="shared" si="610"/>
        <v>615.33333333333337</v>
      </c>
      <c r="N84" s="14"/>
      <c r="O84" s="14">
        <f>'[1]POST 1'!B69</f>
        <v>424</v>
      </c>
      <c r="P84" s="14">
        <f>'[1]POST 2'!B69</f>
        <v>735</v>
      </c>
      <c r="Q84" s="14">
        <f>'[1]POST 3'!B69</f>
        <v>394</v>
      </c>
      <c r="R84" s="14">
        <f>'[1]POST 4'!B69</f>
        <v>131</v>
      </c>
      <c r="S84" s="14">
        <f>'[1]POST 5'!B69</f>
        <v>89</v>
      </c>
      <c r="T84" s="4"/>
      <c r="U84" s="15">
        <v>11.824324324324325</v>
      </c>
      <c r="V84" s="15">
        <v>8.3333333333333535</v>
      </c>
      <c r="W84" s="15">
        <v>20.618556701030929</v>
      </c>
      <c r="X84" s="15">
        <v>16.027874564459911</v>
      </c>
      <c r="Y84" s="15">
        <v>12.627986348122926</v>
      </c>
      <c r="Z84" s="15">
        <v>20.469798657718101</v>
      </c>
      <c r="AA84" s="15">
        <v>9.8305084745761953</v>
      </c>
      <c r="AB84" s="15">
        <v>17.567567567567529</v>
      </c>
      <c r="AC84" s="15">
        <v>24.662162162162105</v>
      </c>
      <c r="AD84" s="15">
        <v>15.254237288135593</v>
      </c>
      <c r="AE84" s="15">
        <f t="shared" si="611"/>
        <v>19.161322339288407</v>
      </c>
      <c r="AF84" s="15">
        <v>16.778523489932887</v>
      </c>
      <c r="AG84" s="15">
        <v>15.841584158415786</v>
      </c>
      <c r="AH84" s="15">
        <v>10.596026490066189</v>
      </c>
      <c r="AI84" s="15">
        <v>16.501650165016503</v>
      </c>
      <c r="AJ84" s="15">
        <v>13.90728476821193</v>
      </c>
      <c r="AK84" s="16">
        <f t="shared" si="612"/>
        <v>14.725013814328657</v>
      </c>
      <c r="AL84" s="40"/>
      <c r="AM84" s="15">
        <v>13.851351351351333</v>
      </c>
      <c r="AN84" s="15">
        <v>23.26388888888885</v>
      </c>
      <c r="AO84" s="15">
        <v>11.683848797250782</v>
      </c>
      <c r="AP84" s="15">
        <v>11.846689895470403</v>
      </c>
      <c r="AQ84" s="15">
        <v>12.969283276450552</v>
      </c>
      <c r="AR84" s="15">
        <v>9.7315436241610929</v>
      </c>
      <c r="AS84" s="15">
        <v>19.661016949152486</v>
      </c>
      <c r="AT84" s="15">
        <v>14.864864864864884</v>
      </c>
      <c r="AU84" s="15">
        <v>23.648648648648699</v>
      </c>
      <c r="AV84" s="15">
        <v>15.932203389830471</v>
      </c>
      <c r="AW84" s="15">
        <f t="shared" si="613"/>
        <v>18.148572301114687</v>
      </c>
      <c r="AX84" s="15">
        <v>8.3892617449664435</v>
      </c>
      <c r="AY84" s="15">
        <v>10.561056105610618</v>
      </c>
      <c r="AZ84" s="15">
        <v>23.841059602648969</v>
      </c>
      <c r="BA84" s="15">
        <v>13.861386138613918</v>
      </c>
      <c r="BB84" s="15">
        <v>6.953642384105942</v>
      </c>
      <c r="BC84" s="15">
        <f t="shared" si="614"/>
        <v>12.721281195189178</v>
      </c>
      <c r="BD84" s="40"/>
      <c r="BE84" s="15">
        <f t="shared" si="615"/>
        <v>25.675675675675656</v>
      </c>
      <c r="BF84" s="15">
        <f t="shared" si="616"/>
        <v>31.597222222222204</v>
      </c>
      <c r="BG84" s="15">
        <f t="shared" si="617"/>
        <v>32.302405498281715</v>
      </c>
      <c r="BH84" s="15">
        <f t="shared" si="618"/>
        <v>27.874564459930312</v>
      </c>
      <c r="BI84" s="15">
        <f t="shared" si="619"/>
        <v>25.597269624573478</v>
      </c>
      <c r="BJ84" s="15">
        <f t="shared" si="620"/>
        <v>30.201342281879192</v>
      </c>
      <c r="BK84" s="15">
        <f t="shared" si="621"/>
        <v>29.491525423728682</v>
      </c>
      <c r="BL84" s="15">
        <f t="shared" si="622"/>
        <v>32.432432432432414</v>
      </c>
      <c r="BM84" s="15">
        <f t="shared" si="623"/>
        <v>48.310810810810807</v>
      </c>
      <c r="BN84" s="15">
        <f t="shared" si="624"/>
        <v>31.186440677966065</v>
      </c>
      <c r="BO84" s="15">
        <f t="shared" si="625"/>
        <v>37.309894640403094</v>
      </c>
      <c r="BP84" s="15">
        <f t="shared" si="626"/>
        <v>25.167785234899331</v>
      </c>
      <c r="BQ84" s="15">
        <f t="shared" si="627"/>
        <v>26.402640264026402</v>
      </c>
      <c r="BR84" s="15">
        <f t="shared" si="628"/>
        <v>34.437086092715155</v>
      </c>
      <c r="BS84" s="15">
        <f t="shared" si="629"/>
        <v>30.363036303630423</v>
      </c>
      <c r="BT84" s="15">
        <f t="shared" si="630"/>
        <v>20.860927152317871</v>
      </c>
      <c r="BU84" s="16"/>
      <c r="BV84" s="15">
        <f t="shared" si="15"/>
        <v>0.46052631578947406</v>
      </c>
      <c r="BW84" s="15">
        <f t="shared" si="192"/>
        <v>0.26373626373626452</v>
      </c>
      <c r="BX84" s="15">
        <f t="shared" si="193"/>
        <v>0.63829787234042701</v>
      </c>
      <c r="BY84" s="15">
        <f t="shared" si="194"/>
        <v>0.57499999999999929</v>
      </c>
      <c r="BZ84" s="15">
        <f t="shared" si="195"/>
        <v>0.49333333333333373</v>
      </c>
      <c r="CA84" s="15">
        <f t="shared" si="196"/>
        <v>0.67777777777777715</v>
      </c>
      <c r="CB84" s="15">
        <f t="shared" si="197"/>
        <v>0.33333333333333226</v>
      </c>
      <c r="CC84" s="15">
        <f t="shared" si="198"/>
        <v>0.54166666666666585</v>
      </c>
      <c r="CD84" s="15">
        <f t="shared" si="199"/>
        <v>0.5104895104895093</v>
      </c>
      <c r="CE84" s="15">
        <f t="shared" si="200"/>
        <v>0.48913043478260926</v>
      </c>
      <c r="CF84" s="15">
        <f t="shared" si="631"/>
        <v>0.51376220397959482</v>
      </c>
      <c r="CG84" s="15"/>
      <c r="CH84" s="15">
        <f t="shared" si="201"/>
        <v>0.66666666666666663</v>
      </c>
      <c r="CI84" s="15">
        <f t="shared" si="202"/>
        <v>0.59999999999999787</v>
      </c>
      <c r="CJ84" s="15">
        <f t="shared" si="203"/>
        <v>0.30769230769230732</v>
      </c>
      <c r="CK84" s="15">
        <f t="shared" si="204"/>
        <v>0.54347826086956419</v>
      </c>
      <c r="CL84" s="15">
        <f t="shared" si="205"/>
        <v>0.66666666666666741</v>
      </c>
      <c r="CM84" s="4"/>
      <c r="DF84" s="3">
        <v>117</v>
      </c>
      <c r="DG84" s="3">
        <v>192</v>
      </c>
      <c r="DH84" s="3">
        <v>263</v>
      </c>
      <c r="DI84" s="3">
        <v>213</v>
      </c>
      <c r="DJ84" s="3">
        <v>186</v>
      </c>
      <c r="DK84" s="3">
        <v>211</v>
      </c>
      <c r="DL84" s="3">
        <v>134</v>
      </c>
      <c r="DM84" s="3">
        <v>191</v>
      </c>
      <c r="DN84" s="3">
        <v>276</v>
      </c>
      <c r="DO84" s="3">
        <v>209</v>
      </c>
      <c r="DP84" s="31">
        <f t="shared" si="632"/>
        <v>225.33333333333334</v>
      </c>
      <c r="DQ84" s="31"/>
      <c r="DR84" s="3">
        <v>290</v>
      </c>
      <c r="DS84" s="3">
        <v>373</v>
      </c>
      <c r="DT84" s="3">
        <v>284</v>
      </c>
      <c r="DU84" s="3">
        <v>314</v>
      </c>
      <c r="DV84" s="3">
        <v>221</v>
      </c>
    </row>
    <row r="85" spans="1:126" ht="15.75">
      <c r="A85" s="110"/>
      <c r="B85" s="25" t="s">
        <v>80</v>
      </c>
      <c r="C85" s="14">
        <f>'[1]PRE 1'!B70</f>
        <v>641</v>
      </c>
      <c r="D85" s="14">
        <f>'[1]PRE 2'!B70</f>
        <v>398</v>
      </c>
      <c r="E85" s="14">
        <f>'[1]PRE 3'!B70</f>
        <v>752</v>
      </c>
      <c r="F85" s="14">
        <f>'[1]PRE 4'!B70</f>
        <v>748</v>
      </c>
      <c r="G85" s="14">
        <f>'[1]PRE 5'!B70</f>
        <v>565</v>
      </c>
      <c r="H85" s="14">
        <f>'[1]PRE 6'!B70</f>
        <v>936</v>
      </c>
      <c r="I85" s="14">
        <f>'[1]PRE 7'!B70</f>
        <v>602</v>
      </c>
      <c r="J85" s="14">
        <f>'[1]PRE 8'!B70</f>
        <v>1040</v>
      </c>
      <c r="K85" s="14">
        <f>'[1]PRE 9'!B70</f>
        <v>1346</v>
      </c>
      <c r="L85" s="14">
        <f>'[1]PRE 10'!B70</f>
        <v>754</v>
      </c>
      <c r="M85" s="14">
        <f t="shared" si="610"/>
        <v>1046.6666666666667</v>
      </c>
      <c r="N85" s="14"/>
      <c r="O85" s="14">
        <f>'[1]POST 1'!B70</f>
        <v>527</v>
      </c>
      <c r="P85" s="14">
        <f>'[1]POST 2'!B70</f>
        <v>651</v>
      </c>
      <c r="Q85" s="14">
        <f>'[1]POST 3'!B70</f>
        <v>569</v>
      </c>
      <c r="R85" s="14">
        <f>'[1]POST 4'!B70</f>
        <v>526</v>
      </c>
      <c r="S85" s="14">
        <f>'[1]POST 5'!B70</f>
        <v>688</v>
      </c>
      <c r="T85" s="4"/>
      <c r="U85" s="15">
        <v>5.9055118110236222</v>
      </c>
      <c r="V85" s="15">
        <v>5.9523809523809526</v>
      </c>
      <c r="W85" s="15">
        <v>7.9051383399209483</v>
      </c>
      <c r="X85" s="15">
        <v>6.3999999999999773</v>
      </c>
      <c r="Y85" s="15">
        <v>5.6451612903226032</v>
      </c>
      <c r="Z85" s="15">
        <v>8.4337349397591268</v>
      </c>
      <c r="AA85" s="15">
        <v>9.5238095238095468</v>
      </c>
      <c r="AB85" s="15">
        <v>190.90909090909088</v>
      </c>
      <c r="AC85" s="15">
        <v>10.483870967741913</v>
      </c>
      <c r="AD85" s="15">
        <v>12.741312741312729</v>
      </c>
      <c r="AE85" s="15">
        <f t="shared" si="611"/>
        <v>71.378091539381842</v>
      </c>
      <c r="AF85" s="15">
        <v>5.7471264367816088</v>
      </c>
      <c r="AG85" s="15">
        <v>6.4150943396225983</v>
      </c>
      <c r="AH85" s="15">
        <v>9.1254752851711238</v>
      </c>
      <c r="AI85" s="15">
        <v>6.4638783269961539</v>
      </c>
      <c r="AJ85" s="15">
        <v>7.0895522388059913</v>
      </c>
      <c r="AK85" s="16">
        <f t="shared" si="612"/>
        <v>6.9682253254754958</v>
      </c>
      <c r="AL85" s="40"/>
      <c r="AM85" s="15">
        <v>8.267716535433161</v>
      </c>
      <c r="AN85" s="15">
        <v>6.7460317460317007</v>
      </c>
      <c r="AO85" s="15">
        <v>7.5098814229248116</v>
      </c>
      <c r="AP85" s="15">
        <v>7.1999999999999318</v>
      </c>
      <c r="AQ85" s="15">
        <v>6.4516129032257838</v>
      </c>
      <c r="AR85" s="15">
        <v>7.2289156626505342</v>
      </c>
      <c r="AS85" s="15">
        <v>6.7460317460318135</v>
      </c>
      <c r="AT85" s="15">
        <v>7.4380165289256084</v>
      </c>
      <c r="AU85" s="15">
        <v>7.2580645161289636</v>
      </c>
      <c r="AV85" s="15">
        <v>23.552123552123529</v>
      </c>
      <c r="AW85" s="15">
        <f t="shared" si="613"/>
        <v>12.749401532392701</v>
      </c>
      <c r="AX85" s="15">
        <v>4.2145593869731579</v>
      </c>
      <c r="AY85" s="15">
        <v>6.7924528301887221</v>
      </c>
      <c r="AZ85" s="15">
        <v>7.2243346007604776</v>
      </c>
      <c r="BA85" s="15">
        <v>8.7452471482889074</v>
      </c>
      <c r="BB85" s="15">
        <v>6.3432835820895095</v>
      </c>
      <c r="BC85" s="15">
        <f t="shared" si="614"/>
        <v>6.6639755096601547</v>
      </c>
      <c r="BD85" s="40"/>
      <c r="BE85" s="15">
        <f t="shared" si="615"/>
        <v>14.173228346456783</v>
      </c>
      <c r="BF85" s="15">
        <f t="shared" si="616"/>
        <v>12.698412698412653</v>
      </c>
      <c r="BG85" s="15">
        <f t="shared" si="617"/>
        <v>15.415019762845759</v>
      </c>
      <c r="BH85" s="15">
        <f t="shared" si="618"/>
        <v>13.599999999999909</v>
      </c>
      <c r="BI85" s="15">
        <f t="shared" si="619"/>
        <v>12.096774193548388</v>
      </c>
      <c r="BJ85" s="15">
        <f t="shared" si="620"/>
        <v>15.662650602409661</v>
      </c>
      <c r="BK85" s="15">
        <f t="shared" si="621"/>
        <v>16.269841269841361</v>
      </c>
      <c r="BL85" s="15">
        <f t="shared" si="622"/>
        <v>198.34710743801648</v>
      </c>
      <c r="BM85" s="15">
        <f t="shared" si="623"/>
        <v>17.741935483870876</v>
      </c>
      <c r="BN85" s="15">
        <f t="shared" si="624"/>
        <v>36.293436293436258</v>
      </c>
      <c r="BO85" s="15">
        <f t="shared" si="625"/>
        <v>84.127493071774538</v>
      </c>
      <c r="BP85" s="15">
        <f t="shared" si="626"/>
        <v>9.9616858237547667</v>
      </c>
      <c r="BQ85" s="15">
        <f t="shared" si="627"/>
        <v>13.20754716981132</v>
      </c>
      <c r="BR85" s="15">
        <f t="shared" si="628"/>
        <v>16.349809885931602</v>
      </c>
      <c r="BS85" s="15">
        <f t="shared" si="629"/>
        <v>15.209125475285061</v>
      </c>
      <c r="BT85" s="15">
        <f t="shared" si="630"/>
        <v>13.432835820895502</v>
      </c>
      <c r="BU85" s="16"/>
      <c r="BV85" s="15">
        <f t="shared" si="15"/>
        <v>0.41666666666666402</v>
      </c>
      <c r="BW85" s="15">
        <f t="shared" si="192"/>
        <v>0.46875000000000167</v>
      </c>
      <c r="BX85" s="15">
        <f t="shared" si="193"/>
        <v>0.51282051282051577</v>
      </c>
      <c r="BY85" s="15">
        <f t="shared" si="194"/>
        <v>0.47058823529411914</v>
      </c>
      <c r="BZ85" s="15">
        <f t="shared" si="195"/>
        <v>0.46666666666666851</v>
      </c>
      <c r="CA85" s="15">
        <f t="shared" si="196"/>
        <v>0.53846153846154343</v>
      </c>
      <c r="CB85" s="15">
        <f t="shared" si="197"/>
        <v>0.58536585365853466</v>
      </c>
      <c r="CC85" s="15">
        <f t="shared" si="198"/>
        <v>0.96250000000000013</v>
      </c>
      <c r="CD85" s="15">
        <f t="shared" si="199"/>
        <v>0.59090909090909272</v>
      </c>
      <c r="CE85" s="15">
        <f t="shared" si="200"/>
        <v>0.35106382978723405</v>
      </c>
      <c r="CF85" s="15">
        <f t="shared" si="631"/>
        <v>0.63482430689877567</v>
      </c>
      <c r="CG85" s="15"/>
      <c r="CH85" s="15">
        <f t="shared" si="201"/>
        <v>0.5769230769230782</v>
      </c>
      <c r="CI85" s="15">
        <f t="shared" si="202"/>
        <v>0.48571428571428243</v>
      </c>
      <c r="CJ85" s="15">
        <f t="shared" si="203"/>
        <v>0.5581395348837207</v>
      </c>
      <c r="CK85" s="15">
        <f t="shared" si="204"/>
        <v>0.42500000000000021</v>
      </c>
      <c r="CL85" s="15">
        <f t="shared" si="205"/>
        <v>0.52777777777778012</v>
      </c>
      <c r="CM85" s="4"/>
      <c r="DF85" s="3">
        <v>129</v>
      </c>
      <c r="DG85" s="3">
        <v>217</v>
      </c>
      <c r="DH85" s="3">
        <v>295</v>
      </c>
      <c r="DI85" s="3">
        <v>491</v>
      </c>
      <c r="DJ85" s="3">
        <v>541</v>
      </c>
      <c r="DK85" s="3">
        <v>651</v>
      </c>
      <c r="DL85" s="3">
        <v>693</v>
      </c>
      <c r="DM85" s="3">
        <v>951</v>
      </c>
      <c r="DN85" s="3">
        <v>706</v>
      </c>
      <c r="DO85" s="3">
        <v>669</v>
      </c>
      <c r="DP85" s="31">
        <f t="shared" si="632"/>
        <v>775.33333333333337</v>
      </c>
      <c r="DQ85" s="31"/>
      <c r="DR85" s="3">
        <v>578</v>
      </c>
      <c r="DS85" s="3">
        <v>943</v>
      </c>
      <c r="DT85" s="3">
        <v>1336</v>
      </c>
      <c r="DU85" s="3">
        <v>1245</v>
      </c>
      <c r="DV85" s="3">
        <v>1549</v>
      </c>
    </row>
    <row r="86" spans="1:126" ht="15.75">
      <c r="A86" s="110"/>
      <c r="B86" s="25" t="s">
        <v>81</v>
      </c>
      <c r="C86" s="14">
        <f>'[1]PRE 1'!B71</f>
        <v>818</v>
      </c>
      <c r="D86" s="14">
        <f>'[1]PRE 2'!B71</f>
        <v>917</v>
      </c>
      <c r="E86" s="14">
        <f>'[1]PRE 3'!B71</f>
        <v>995</v>
      </c>
      <c r="F86" s="14">
        <f>'[1]PRE 4'!B71</f>
        <v>992</v>
      </c>
      <c r="G86" s="14">
        <f>'[1]PRE 5'!B71</f>
        <v>751</v>
      </c>
      <c r="H86" s="14">
        <f>'[1]PRE 6'!B71</f>
        <v>1302</v>
      </c>
      <c r="I86" s="14">
        <f>'[1]PRE 7'!B71</f>
        <v>769</v>
      </c>
      <c r="J86" s="14">
        <f>'[1]PRE 8'!B71</f>
        <v>1373</v>
      </c>
      <c r="K86" s="14">
        <f>'[1]PRE 9'!B71</f>
        <v>1185</v>
      </c>
      <c r="L86" s="14">
        <f>'[1]PRE 10'!B71</f>
        <v>994</v>
      </c>
      <c r="M86" s="14">
        <f t="shared" si="610"/>
        <v>1184</v>
      </c>
      <c r="N86" s="14"/>
      <c r="O86" s="14">
        <f>'[1]POST 1'!B71</f>
        <v>1155</v>
      </c>
      <c r="P86" s="14">
        <f>'[1]POST 2'!B71</f>
        <v>824</v>
      </c>
      <c r="Q86" s="14">
        <f>'[1]POST 3'!B71</f>
        <v>1058</v>
      </c>
      <c r="R86" s="14">
        <f>'[1]POST 4'!B71</f>
        <v>1183</v>
      </c>
      <c r="S86" s="14">
        <f>'[1]POST 5'!B71</f>
        <v>1162</v>
      </c>
      <c r="T86" s="4"/>
      <c r="U86" s="15">
        <v>7.9422382671480749</v>
      </c>
      <c r="V86" s="15">
        <v>9.022556390977357</v>
      </c>
      <c r="W86" s="15">
        <v>10.769230769230703</v>
      </c>
      <c r="X86" s="15">
        <v>11.494252873563218</v>
      </c>
      <c r="Y86" s="15">
        <v>9.7744360902255423</v>
      </c>
      <c r="Z86" s="15">
        <v>8.6956521739130626</v>
      </c>
      <c r="AA86" s="15">
        <v>9.7472924187726235</v>
      </c>
      <c r="AB86" s="15">
        <v>9.3984962406015029</v>
      </c>
      <c r="AC86" s="15">
        <v>11.39705882352939</v>
      </c>
      <c r="AD86" s="15">
        <v>6.3380281690140254</v>
      </c>
      <c r="AE86" s="15">
        <f t="shared" si="611"/>
        <v>9.0445277443816394</v>
      </c>
      <c r="AF86" s="15">
        <v>8.0985915492957155</v>
      </c>
      <c r="AG86" s="15">
        <v>7.5342465753425243</v>
      </c>
      <c r="AH86" s="15">
        <v>11.724137931034504</v>
      </c>
      <c r="AI86" s="15">
        <v>7.6124567474049041</v>
      </c>
      <c r="AJ86" s="15">
        <v>7.2413793103448088</v>
      </c>
      <c r="AK86" s="16">
        <f t="shared" si="612"/>
        <v>8.4421624226844934</v>
      </c>
      <c r="AL86" s="40"/>
      <c r="AM86" s="15">
        <v>6.8592057761732024</v>
      </c>
      <c r="AN86" s="15">
        <v>9.3984962406015029</v>
      </c>
      <c r="AO86" s="15">
        <v>8.8461538461538893</v>
      </c>
      <c r="AP86" s="15">
        <v>172.41379310344826</v>
      </c>
      <c r="AQ86" s="15">
        <v>8.27067669172928</v>
      </c>
      <c r="AR86" s="15">
        <v>8.6956521739130626</v>
      </c>
      <c r="AS86" s="15">
        <v>10.469314079422402</v>
      </c>
      <c r="AT86" s="15">
        <v>173.30827067669171</v>
      </c>
      <c r="AU86" s="15">
        <v>10.661764705882373</v>
      </c>
      <c r="AV86" s="15">
        <v>7.746478873239397</v>
      </c>
      <c r="AW86" s="15">
        <f t="shared" si="613"/>
        <v>63.905504751937826</v>
      </c>
      <c r="AX86" s="15">
        <v>5.985915492957707</v>
      </c>
      <c r="AY86" s="15">
        <v>8.2191780821918012</v>
      </c>
      <c r="AZ86" s="15">
        <v>9.6551724137931441</v>
      </c>
      <c r="BA86" s="15">
        <v>6.57439446366784</v>
      </c>
      <c r="BB86" s="15">
        <v>6.8965517241379315</v>
      </c>
      <c r="BC86" s="15">
        <f t="shared" si="614"/>
        <v>7.4662424353496846</v>
      </c>
      <c r="BD86" s="40"/>
      <c r="BE86" s="15">
        <f t="shared" si="615"/>
        <v>14.801444043321277</v>
      </c>
      <c r="BF86" s="15">
        <f t="shared" si="616"/>
        <v>18.42105263157886</v>
      </c>
      <c r="BG86" s="15">
        <f t="shared" si="617"/>
        <v>19.615384615384592</v>
      </c>
      <c r="BH86" s="15">
        <f t="shared" si="618"/>
        <v>183.90804597701148</v>
      </c>
      <c r="BI86" s="15">
        <f t="shared" si="619"/>
        <v>18.04511278195482</v>
      </c>
      <c r="BJ86" s="15">
        <f t="shared" si="620"/>
        <v>17.391304347826125</v>
      </c>
      <c r="BK86" s="15">
        <f t="shared" si="621"/>
        <v>20.216606498195027</v>
      </c>
      <c r="BL86" s="15">
        <f t="shared" si="622"/>
        <v>182.70676691729321</v>
      </c>
      <c r="BM86" s="15">
        <f t="shared" si="623"/>
        <v>22.058823529411761</v>
      </c>
      <c r="BN86" s="15">
        <f t="shared" si="624"/>
        <v>14.084507042253422</v>
      </c>
      <c r="BO86" s="15">
        <f t="shared" si="625"/>
        <v>72.950032496319466</v>
      </c>
      <c r="BP86" s="15">
        <f t="shared" si="626"/>
        <v>14.084507042253422</v>
      </c>
      <c r="BQ86" s="15">
        <f t="shared" si="627"/>
        <v>15.753424657534325</v>
      </c>
      <c r="BR86" s="15">
        <f t="shared" si="628"/>
        <v>21.379310344827648</v>
      </c>
      <c r="BS86" s="15">
        <f t="shared" si="629"/>
        <v>14.186851211072744</v>
      </c>
      <c r="BT86" s="15">
        <f t="shared" si="630"/>
        <v>14.13793103448274</v>
      </c>
      <c r="BU86" s="16"/>
      <c r="BV86" s="15">
        <f t="shared" si="15"/>
        <v>0.53658536585366345</v>
      </c>
      <c r="BW86" s="15">
        <f t="shared" si="192"/>
        <v>0.48979591836734454</v>
      </c>
      <c r="BX86" s="15">
        <f t="shared" si="193"/>
        <v>0.54901960784313453</v>
      </c>
      <c r="BY86" s="15">
        <f t="shared" si="194"/>
        <v>6.25E-2</v>
      </c>
      <c r="BZ86" s="15">
        <f t="shared" si="195"/>
        <v>0.54166666666666752</v>
      </c>
      <c r="CA86" s="15">
        <f t="shared" si="196"/>
        <v>0.5</v>
      </c>
      <c r="CB86" s="15">
        <f t="shared" si="197"/>
        <v>0.48214285714285821</v>
      </c>
      <c r="CC86" s="15">
        <f t="shared" si="198"/>
        <v>5.1440329218106998E-2</v>
      </c>
      <c r="CD86" s="15">
        <f t="shared" si="199"/>
        <v>0.51666666666666572</v>
      </c>
      <c r="CE86" s="15">
        <f t="shared" si="200"/>
        <v>0.44999999999999896</v>
      </c>
      <c r="CF86" s="15">
        <f t="shared" si="631"/>
        <v>0.33936899862825726</v>
      </c>
      <c r="CG86" s="15"/>
      <c r="CH86" s="15">
        <f t="shared" si="201"/>
        <v>0.57499999999999984</v>
      </c>
      <c r="CI86" s="15">
        <f t="shared" si="202"/>
        <v>0.47826086956521874</v>
      </c>
      <c r="CJ86" s="15">
        <f t="shared" si="203"/>
        <v>0.54838709677419295</v>
      </c>
      <c r="CK86" s="15">
        <f t="shared" si="204"/>
        <v>0.53658536585365979</v>
      </c>
      <c r="CL86" s="15">
        <f t="shared" si="205"/>
        <v>0.51219512195121886</v>
      </c>
      <c r="CM86" s="4"/>
      <c r="DF86" s="3">
        <v>131</v>
      </c>
      <c r="DG86" s="3">
        <v>166</v>
      </c>
      <c r="DH86" s="3">
        <v>188</v>
      </c>
      <c r="DI86" s="3">
        <v>166</v>
      </c>
      <c r="DJ86" s="3">
        <v>234</v>
      </c>
      <c r="DK86" s="3">
        <v>295</v>
      </c>
      <c r="DL86" s="3">
        <v>378</v>
      </c>
      <c r="DM86" s="3">
        <v>96</v>
      </c>
      <c r="DN86" s="3">
        <v>219</v>
      </c>
      <c r="DO86" s="3">
        <v>125</v>
      </c>
      <c r="DP86" s="31">
        <f t="shared" si="632"/>
        <v>146.66666666666666</v>
      </c>
      <c r="DQ86" s="31"/>
      <c r="DR86" s="3">
        <v>320</v>
      </c>
      <c r="DS86" s="3">
        <v>234</v>
      </c>
      <c r="DT86" s="3">
        <v>320</v>
      </c>
      <c r="DU86" s="3">
        <v>223</v>
      </c>
      <c r="DV86" s="3">
        <v>218</v>
      </c>
    </row>
    <row r="87" spans="1:126" ht="15.75">
      <c r="A87" s="110"/>
      <c r="B87" s="25" t="s">
        <v>82</v>
      </c>
      <c r="C87" s="14">
        <f>'[1]PRE 1'!B72</f>
        <v>658</v>
      </c>
      <c r="D87" s="14">
        <f>'[1]PRE 2'!B72</f>
        <v>134</v>
      </c>
      <c r="E87" s="14">
        <f>'[1]PRE 3'!B72</f>
        <v>1157</v>
      </c>
      <c r="F87" s="14">
        <f>'[1]PRE 4'!B72</f>
        <v>403</v>
      </c>
      <c r="G87" s="14">
        <f>'[1]PRE 5'!B72</f>
        <v>808</v>
      </c>
      <c r="H87" s="14">
        <f>'[1]PRE 6'!B72</f>
        <v>794</v>
      </c>
      <c r="I87" s="14">
        <f>'[1]PRE 7'!B72</f>
        <v>437</v>
      </c>
      <c r="J87" s="14">
        <f>'[1]PRE 8'!B72</f>
        <v>1020</v>
      </c>
      <c r="K87" s="14">
        <f>'[1]PRE 9'!B72</f>
        <v>1382</v>
      </c>
      <c r="L87" s="14">
        <f>'[1]PRE 10'!B72</f>
        <v>1354</v>
      </c>
      <c r="M87" s="14">
        <f t="shared" si="610"/>
        <v>1252</v>
      </c>
      <c r="N87" s="14"/>
      <c r="O87" s="14">
        <f>'[1]POST 1'!B72</f>
        <v>1024</v>
      </c>
      <c r="P87" s="14">
        <f>'[1]POST 2'!B72</f>
        <v>1775</v>
      </c>
      <c r="Q87" s="14">
        <f>'[1]POST 3'!B72</f>
        <v>1738</v>
      </c>
      <c r="R87" s="14">
        <f>'[1]POST 4'!B72</f>
        <v>481</v>
      </c>
      <c r="S87" s="14">
        <f>'[1]POST 5'!B72</f>
        <v>1763</v>
      </c>
      <c r="T87" s="4"/>
      <c r="U87" s="15">
        <v>7.0866141732283907</v>
      </c>
      <c r="V87" s="15">
        <v>7.6612903225806681</v>
      </c>
      <c r="W87" s="15">
        <v>8.5714285714286067</v>
      </c>
      <c r="X87" s="15">
        <v>8.064516129032258</v>
      </c>
      <c r="Y87" s="15">
        <v>8.43373493975907</v>
      </c>
      <c r="Z87" s="15">
        <v>6.299212598425286</v>
      </c>
      <c r="AA87" s="15">
        <v>12.890625000000044</v>
      </c>
      <c r="AB87" s="15">
        <v>7.3643410852713398</v>
      </c>
      <c r="AC87" s="15">
        <v>8.8122605363985098</v>
      </c>
      <c r="AD87" s="15">
        <v>4.9808429118774384</v>
      </c>
      <c r="AE87" s="15">
        <f t="shared" si="611"/>
        <v>7.0524815111824291</v>
      </c>
      <c r="AF87" s="15">
        <v>6.4885496183205671</v>
      </c>
      <c r="AG87" s="15">
        <v>7.5471698113207539</v>
      </c>
      <c r="AH87" s="15">
        <v>11.406844106463877</v>
      </c>
      <c r="AI87" s="15">
        <v>4.5454545454545023</v>
      </c>
      <c r="AJ87" s="15">
        <v>157.46268656716413</v>
      </c>
      <c r="AK87" s="16">
        <f t="shared" si="612"/>
        <v>37.490140929744769</v>
      </c>
      <c r="AL87" s="40"/>
      <c r="AM87" s="15">
        <v>6.6929133858267269</v>
      </c>
      <c r="AN87" s="15">
        <v>23.387096774193481</v>
      </c>
      <c r="AO87" s="15">
        <v>8.1632653061224492</v>
      </c>
      <c r="AP87" s="15">
        <v>5.6451612903226032</v>
      </c>
      <c r="AQ87" s="15">
        <v>10.040160642570282</v>
      </c>
      <c r="AR87" s="15">
        <v>9.8425196850393704</v>
      </c>
      <c r="AS87" s="15">
        <v>13.671874999999945</v>
      </c>
      <c r="AT87" s="15">
        <v>177.90697674418607</v>
      </c>
      <c r="AU87" s="15">
        <v>9.5785440613026811</v>
      </c>
      <c r="AV87" s="15">
        <v>175.47892720306513</v>
      </c>
      <c r="AW87" s="15">
        <f t="shared" si="613"/>
        <v>120.98814933618462</v>
      </c>
      <c r="AX87" s="15">
        <v>7.6335877862595414</v>
      </c>
      <c r="AY87" s="15">
        <v>5.6603773584905657</v>
      </c>
      <c r="AZ87" s="15">
        <v>7.9847908745246929</v>
      </c>
      <c r="BA87" s="15">
        <v>6.818181818181861</v>
      </c>
      <c r="BB87" s="15">
        <v>6.7164179104478032</v>
      </c>
      <c r="BC87" s="15">
        <f t="shared" si="614"/>
        <v>6.9626711495808937</v>
      </c>
      <c r="BD87" s="40"/>
      <c r="BE87" s="15">
        <f t="shared" si="615"/>
        <v>13.779527559055119</v>
      </c>
      <c r="BF87" s="15">
        <f t="shared" si="616"/>
        <v>31.04838709677415</v>
      </c>
      <c r="BG87" s="15">
        <f t="shared" si="617"/>
        <v>16.734693877551056</v>
      </c>
      <c r="BH87" s="15">
        <f t="shared" si="618"/>
        <v>13.709677419354861</v>
      </c>
      <c r="BI87" s="15">
        <f t="shared" si="619"/>
        <v>18.473895582329352</v>
      </c>
      <c r="BJ87" s="15">
        <f t="shared" si="620"/>
        <v>16.141732283464655</v>
      </c>
      <c r="BK87" s="15">
        <f t="shared" si="621"/>
        <v>26.562499999999989</v>
      </c>
      <c r="BL87" s="15">
        <f t="shared" si="622"/>
        <v>185.27131782945742</v>
      </c>
      <c r="BM87" s="15">
        <f t="shared" si="623"/>
        <v>18.390804597701191</v>
      </c>
      <c r="BN87" s="15">
        <f t="shared" si="624"/>
        <v>180.45977011494256</v>
      </c>
      <c r="BO87" s="15">
        <f t="shared" si="625"/>
        <v>128.04063084736705</v>
      </c>
      <c r="BP87" s="15">
        <f t="shared" si="626"/>
        <v>14.122137404580108</v>
      </c>
      <c r="BQ87" s="15">
        <f t="shared" si="627"/>
        <v>13.20754716981132</v>
      </c>
      <c r="BR87" s="15">
        <f t="shared" si="628"/>
        <v>19.39163498098857</v>
      </c>
      <c r="BS87" s="15">
        <f t="shared" si="629"/>
        <v>11.363636363636363</v>
      </c>
      <c r="BT87" s="15">
        <f t="shared" si="630"/>
        <v>164.17910447761193</v>
      </c>
      <c r="BU87" s="16"/>
      <c r="BV87" s="15">
        <f t="shared" si="15"/>
        <v>0.51428571428571745</v>
      </c>
      <c r="BW87" s="15">
        <f t="shared" si="192"/>
        <v>0.24675324675324783</v>
      </c>
      <c r="BX87" s="15">
        <f t="shared" si="193"/>
        <v>0.51219512195122052</v>
      </c>
      <c r="BY87" s="15">
        <f t="shared" si="194"/>
        <v>0.58823529411764608</v>
      </c>
      <c r="BZ87" s="15">
        <f t="shared" si="195"/>
        <v>0.45652173913043576</v>
      </c>
      <c r="CA87" s="15">
        <f t="shared" si="196"/>
        <v>0.39024390243902779</v>
      </c>
      <c r="CB87" s="15">
        <f t="shared" si="197"/>
        <v>0.48529411764706071</v>
      </c>
      <c r="CC87" s="15">
        <f t="shared" si="198"/>
        <v>3.9748953974895508E-2</v>
      </c>
      <c r="CD87" s="15">
        <f t="shared" si="199"/>
        <v>0.47916666666666791</v>
      </c>
      <c r="CE87" s="15">
        <f t="shared" si="200"/>
        <v>2.7600849256900449E-2</v>
      </c>
      <c r="CF87" s="15">
        <f t="shared" si="631"/>
        <v>0.18217215663282127</v>
      </c>
      <c r="CG87" s="15"/>
      <c r="CH87" s="15">
        <f t="shared" si="201"/>
        <v>0.45945945945945782</v>
      </c>
      <c r="CI87" s="15">
        <f t="shared" si="202"/>
        <v>0.5714285714285714</v>
      </c>
      <c r="CJ87" s="15">
        <f t="shared" si="203"/>
        <v>0.58823529411764774</v>
      </c>
      <c r="CK87" s="15">
        <f t="shared" si="204"/>
        <v>0.39999999999999619</v>
      </c>
      <c r="CL87" s="15">
        <f t="shared" si="205"/>
        <v>0.95909090909090888</v>
      </c>
      <c r="CM87" s="4"/>
      <c r="DF87" s="3">
        <v>1267</v>
      </c>
      <c r="DG87" s="3">
        <v>1726</v>
      </c>
      <c r="DH87" s="3">
        <v>2044</v>
      </c>
      <c r="DI87" s="3">
        <v>2379</v>
      </c>
      <c r="DJ87" s="3">
        <v>2929</v>
      </c>
      <c r="DK87" s="3">
        <v>3237</v>
      </c>
      <c r="DL87" s="3">
        <v>2701</v>
      </c>
      <c r="DM87" s="3">
        <v>2866</v>
      </c>
      <c r="DN87" s="3">
        <v>2938</v>
      </c>
      <c r="DO87" s="3">
        <v>3160</v>
      </c>
      <c r="DP87" s="31">
        <f t="shared" si="632"/>
        <v>2988</v>
      </c>
      <c r="DQ87" s="31"/>
      <c r="DR87" s="3">
        <v>3117</v>
      </c>
      <c r="DS87" s="3">
        <v>3394</v>
      </c>
      <c r="DT87" s="3">
        <v>3348</v>
      </c>
      <c r="DU87" s="3">
        <v>3305</v>
      </c>
      <c r="DV87" s="3">
        <v>3295</v>
      </c>
    </row>
    <row r="88" spans="1:126" ht="15.75">
      <c r="A88" s="110"/>
      <c r="B88" s="25" t="s">
        <v>83</v>
      </c>
      <c r="C88" s="14">
        <f>'[1]PRE 1'!B73</f>
        <v>301</v>
      </c>
      <c r="D88" s="14">
        <f>'[1]PRE 2'!B73</f>
        <v>730</v>
      </c>
      <c r="E88" s="14">
        <f>'[1]PRE 3'!B73</f>
        <v>1135</v>
      </c>
      <c r="F88" s="14">
        <f>'[1]PRE 4'!B73</f>
        <v>1132</v>
      </c>
      <c r="G88" s="14">
        <f>'[1]PRE 5'!B73</f>
        <v>1310</v>
      </c>
      <c r="H88" s="14">
        <f>'[1]PRE 6'!B73</f>
        <v>1543</v>
      </c>
      <c r="I88" s="14">
        <f>'[1]PRE 7'!B73</f>
        <v>841</v>
      </c>
      <c r="J88" s="14">
        <f>'[1]PRE 8'!B73</f>
        <v>858</v>
      </c>
      <c r="K88" s="14">
        <f>'[1]PRE 9'!B73</f>
        <v>815</v>
      </c>
      <c r="L88" s="14">
        <f>'[1]PRE 10'!B73</f>
        <v>562</v>
      </c>
      <c r="M88" s="14">
        <f t="shared" si="610"/>
        <v>745</v>
      </c>
      <c r="N88" s="14"/>
      <c r="O88" s="14">
        <f>'[1]POST 1'!B73</f>
        <v>1240</v>
      </c>
      <c r="P88" s="14">
        <f>'[1]POST 2'!B73</f>
        <v>1008</v>
      </c>
      <c r="Q88" s="14">
        <f>'[1]POST 3'!B73</f>
        <v>1451</v>
      </c>
      <c r="R88" s="14">
        <f>'[1]POST 4'!B73</f>
        <v>1309</v>
      </c>
      <c r="S88" s="14">
        <f>'[1]POST 5'!B73</f>
        <v>1634</v>
      </c>
      <c r="T88" s="4"/>
      <c r="U88" s="15">
        <v>10.583941605839332</v>
      </c>
      <c r="V88" s="15">
        <v>5.5350553505535052</v>
      </c>
      <c r="W88" s="15">
        <v>11.194029850746269</v>
      </c>
      <c r="X88" s="15">
        <v>6.691449814126436</v>
      </c>
      <c r="Y88" s="15">
        <v>5.2434456928839159</v>
      </c>
      <c r="Z88" s="15">
        <v>3.7037037037037033</v>
      </c>
      <c r="AA88" s="15">
        <v>6.2043795620437541</v>
      </c>
      <c r="AB88" s="15">
        <v>9.7472924187725205</v>
      </c>
      <c r="AC88" s="15">
        <v>6.1371841155234241</v>
      </c>
      <c r="AD88" s="15">
        <v>175.62724014336916</v>
      </c>
      <c r="AE88" s="15">
        <f t="shared" si="611"/>
        <v>63.837238892555035</v>
      </c>
      <c r="AF88" s="15">
        <v>12.411347517730498</v>
      </c>
      <c r="AG88" s="15">
        <v>7.3426573426573229</v>
      </c>
      <c r="AH88" s="15">
        <v>167.12802768166085</v>
      </c>
      <c r="AI88" s="15">
        <v>5.1546391752577323</v>
      </c>
      <c r="AJ88" s="15">
        <v>11.971830985915414</v>
      </c>
      <c r="AK88" s="16">
        <f t="shared" si="612"/>
        <v>40.801700540644362</v>
      </c>
      <c r="AL88" s="40"/>
      <c r="AM88" s="15">
        <v>5.1094890510948074</v>
      </c>
      <c r="AN88" s="15">
        <v>16.974169741697501</v>
      </c>
      <c r="AO88" s="15">
        <v>4.8507462686567582</v>
      </c>
      <c r="AP88" s="15">
        <v>13.754646840148762</v>
      </c>
      <c r="AQ88" s="15">
        <v>172.28464419475654</v>
      </c>
      <c r="AR88" s="15">
        <v>6.666666666666603</v>
      </c>
      <c r="AS88" s="15">
        <v>12.408759124087611</v>
      </c>
      <c r="AT88" s="15">
        <v>7.9422382671480749</v>
      </c>
      <c r="AU88" s="15">
        <v>6.1371841155234241</v>
      </c>
      <c r="AV88" s="15">
        <v>16.487455197132594</v>
      </c>
      <c r="AW88" s="15">
        <f t="shared" si="613"/>
        <v>10.188959193268031</v>
      </c>
      <c r="AX88" s="15">
        <v>7.8014184397163735</v>
      </c>
      <c r="AY88" s="15">
        <v>10.83916083916092</v>
      </c>
      <c r="AZ88" s="15">
        <v>9.6885813148789328</v>
      </c>
      <c r="BA88" s="15">
        <v>7.2164948453608053</v>
      </c>
      <c r="BB88" s="15">
        <v>9.8591549295774055</v>
      </c>
      <c r="BC88" s="15">
        <f t="shared" si="614"/>
        <v>9.0809620737388883</v>
      </c>
      <c r="BD88" s="40"/>
      <c r="BE88" s="15">
        <f t="shared" si="615"/>
        <v>15.69343065693414</v>
      </c>
      <c r="BF88" s="15">
        <f t="shared" si="616"/>
        <v>22.509225092251008</v>
      </c>
      <c r="BG88" s="15">
        <f t="shared" si="617"/>
        <v>16.044776119403025</v>
      </c>
      <c r="BH88" s="15">
        <f t="shared" si="618"/>
        <v>20.446096654275198</v>
      </c>
      <c r="BI88" s="15">
        <f t="shared" si="619"/>
        <v>177.52808988764045</v>
      </c>
      <c r="BJ88" s="15">
        <f t="shared" si="620"/>
        <v>10.370370370370306</v>
      </c>
      <c r="BK88" s="15">
        <f t="shared" si="621"/>
        <v>18.613138686131364</v>
      </c>
      <c r="BL88" s="15">
        <f t="shared" si="622"/>
        <v>17.689530685920595</v>
      </c>
      <c r="BM88" s="15">
        <f t="shared" si="623"/>
        <v>12.274368231046848</v>
      </c>
      <c r="BN88" s="15">
        <f t="shared" si="624"/>
        <v>192.11469534050175</v>
      </c>
      <c r="BO88" s="15">
        <f t="shared" si="625"/>
        <v>74.026198085823069</v>
      </c>
      <c r="BP88" s="15">
        <f t="shared" si="626"/>
        <v>20.212765957446869</v>
      </c>
      <c r="BQ88" s="15">
        <f t="shared" si="627"/>
        <v>18.181818181818244</v>
      </c>
      <c r="BR88" s="15">
        <f t="shared" si="628"/>
        <v>176.8166089965398</v>
      </c>
      <c r="BS88" s="15">
        <f t="shared" si="629"/>
        <v>12.371134020618538</v>
      </c>
      <c r="BT88" s="15">
        <f t="shared" si="630"/>
        <v>21.830985915492818</v>
      </c>
      <c r="BU88" s="16"/>
      <c r="BV88" s="15">
        <f t="shared" si="15"/>
        <v>0.67441860465116454</v>
      </c>
      <c r="BW88" s="15">
        <f t="shared" si="192"/>
        <v>0.24590163934426135</v>
      </c>
      <c r="BX88" s="15">
        <f t="shared" si="193"/>
        <v>0.6976744186046494</v>
      </c>
      <c r="BY88" s="15">
        <f t="shared" si="194"/>
        <v>0.32727272727272766</v>
      </c>
      <c r="BZ88" s="15">
        <f t="shared" si="195"/>
        <v>2.9535864978903072E-2</v>
      </c>
      <c r="CA88" s="15">
        <f t="shared" si="196"/>
        <v>0.35714285714285932</v>
      </c>
      <c r="CB88" s="15">
        <f t="shared" si="197"/>
        <v>0.33333333333333148</v>
      </c>
      <c r="CC88" s="15">
        <f t="shared" si="198"/>
        <v>0.55102040816326237</v>
      </c>
      <c r="CD88" s="15">
        <f t="shared" si="199"/>
        <v>0.5</v>
      </c>
      <c r="CE88" s="15">
        <f t="shared" si="200"/>
        <v>0.91417910447761208</v>
      </c>
      <c r="CF88" s="15">
        <f t="shared" si="631"/>
        <v>0.65506650421362478</v>
      </c>
      <c r="CG88" s="15"/>
      <c r="CH88" s="15">
        <f t="shared" si="201"/>
        <v>0.61403508771929649</v>
      </c>
      <c r="CI88" s="15">
        <f t="shared" si="202"/>
        <v>0.40384615384615141</v>
      </c>
      <c r="CJ88" s="15">
        <f t="shared" si="203"/>
        <v>0.94520547945205446</v>
      </c>
      <c r="CK88" s="15">
        <f t="shared" si="204"/>
        <v>0.41666666666666735</v>
      </c>
      <c r="CL88" s="15">
        <f t="shared" si="205"/>
        <v>0.54838709677419339</v>
      </c>
      <c r="CM88" s="4"/>
      <c r="DF88" s="3">
        <v>227</v>
      </c>
      <c r="DG88" s="3">
        <v>280</v>
      </c>
      <c r="DH88" s="3">
        <v>381</v>
      </c>
      <c r="DI88" s="3">
        <v>610</v>
      </c>
      <c r="DJ88" s="3">
        <v>619</v>
      </c>
      <c r="DK88" s="3">
        <v>1051</v>
      </c>
      <c r="DL88" s="3">
        <v>1395</v>
      </c>
      <c r="DM88" s="3">
        <v>1036</v>
      </c>
      <c r="DN88" s="3">
        <v>1303</v>
      </c>
      <c r="DO88" s="3">
        <v>1388</v>
      </c>
      <c r="DP88" s="31">
        <f t="shared" si="632"/>
        <v>1242.3333333333333</v>
      </c>
      <c r="DQ88" s="31"/>
      <c r="DR88" s="3">
        <v>1276</v>
      </c>
      <c r="DS88" s="3">
        <v>1642</v>
      </c>
      <c r="DT88" s="3">
        <v>1578</v>
      </c>
      <c r="DU88" s="3">
        <v>1878</v>
      </c>
      <c r="DV88" s="3">
        <v>2281</v>
      </c>
    </row>
    <row r="89" spans="1:126" ht="15.75">
      <c r="B89" s="18" t="s">
        <v>90</v>
      </c>
      <c r="C89" s="28">
        <f>AVERAGE(C81:C88)</f>
        <v>582.75</v>
      </c>
      <c r="D89" s="28">
        <f t="shared" ref="D89:CL89" si="633">AVERAGE(D81:D88)</f>
        <v>684.125</v>
      </c>
      <c r="E89" s="28">
        <f t="shared" si="633"/>
        <v>947</v>
      </c>
      <c r="F89" s="28">
        <f t="shared" si="633"/>
        <v>823.125</v>
      </c>
      <c r="G89" s="28">
        <f t="shared" si="633"/>
        <v>875.25</v>
      </c>
      <c r="H89" s="28">
        <f t="shared" si="633"/>
        <v>1104.75</v>
      </c>
      <c r="I89" s="28">
        <f t="shared" si="633"/>
        <v>900.5</v>
      </c>
      <c r="J89" s="28">
        <f t="shared" si="633"/>
        <v>1066.625</v>
      </c>
      <c r="K89" s="28">
        <f t="shared" si="633"/>
        <v>1067.5</v>
      </c>
      <c r="L89" s="28">
        <f t="shared" si="633"/>
        <v>1046.5</v>
      </c>
      <c r="M89" s="29">
        <f t="shared" si="633"/>
        <v>1060.2083333333335</v>
      </c>
      <c r="N89" s="29"/>
      <c r="O89" s="29">
        <f t="shared" si="633"/>
        <v>969.75</v>
      </c>
      <c r="P89" s="29">
        <f t="shared" si="633"/>
        <v>988</v>
      </c>
      <c r="Q89" s="29">
        <f t="shared" si="633"/>
        <v>992.875</v>
      </c>
      <c r="R89" s="29">
        <f t="shared" si="633"/>
        <v>801.375</v>
      </c>
      <c r="S89" s="29">
        <f t="shared" si="633"/>
        <v>1109.625</v>
      </c>
      <c r="T89" s="16"/>
      <c r="U89" s="28">
        <f t="shared" si="633"/>
        <v>8.592194150437745</v>
      </c>
      <c r="V89" s="28">
        <f t="shared" si="633"/>
        <v>7.5184279262090019</v>
      </c>
      <c r="W89" s="28">
        <f t="shared" si="633"/>
        <v>10.821499956149843</v>
      </c>
      <c r="X89" s="28">
        <f t="shared" si="633"/>
        <v>9.4293042344890381</v>
      </c>
      <c r="Y89" s="28">
        <f t="shared" si="633"/>
        <v>8.3397527798828097</v>
      </c>
      <c r="Z89" s="28">
        <f t="shared" si="633"/>
        <v>9.187776361617999</v>
      </c>
      <c r="AA89" s="28">
        <f t="shared" si="633"/>
        <v>9.5215488695007462</v>
      </c>
      <c r="AB89" s="28">
        <f t="shared" si="633"/>
        <v>32.880236891756269</v>
      </c>
      <c r="AC89" s="28">
        <f t="shared" si="633"/>
        <v>11.475414088756967</v>
      </c>
      <c r="AD89" s="28">
        <f t="shared" si="633"/>
        <v>30.536547028573626</v>
      </c>
      <c r="AE89" s="29">
        <f t="shared" si="633"/>
        <v>24.964066003028954</v>
      </c>
      <c r="AF89" s="29">
        <f t="shared" si="633"/>
        <v>9.9619880099270404</v>
      </c>
      <c r="AG89" s="29">
        <f t="shared" si="633"/>
        <v>9.3879870953495121</v>
      </c>
      <c r="AH89" s="29">
        <f t="shared" si="633"/>
        <v>30.951848551772684</v>
      </c>
      <c r="AI89" s="29">
        <f t="shared" si="633"/>
        <v>8.1389991966495447</v>
      </c>
      <c r="AJ89" s="29">
        <f t="shared" si="633"/>
        <v>27.603827599787909</v>
      </c>
      <c r="AK89" s="29">
        <f>AVERAGE(AK81:AK88)</f>
        <v>17.208930090697336</v>
      </c>
      <c r="AL89" s="40"/>
      <c r="AM89" s="28">
        <f t="shared" si="633"/>
        <v>8.3494840789615061</v>
      </c>
      <c r="AN89" s="28">
        <f t="shared" si="633"/>
        <v>12.806752999698144</v>
      </c>
      <c r="AO89" s="28">
        <f t="shared" si="633"/>
        <v>8.4843151565071135</v>
      </c>
      <c r="AP89" s="28">
        <f t="shared" si="633"/>
        <v>29.833276767068913</v>
      </c>
      <c r="AQ89" s="28">
        <f t="shared" si="633"/>
        <v>29.341677408186062</v>
      </c>
      <c r="AR89" s="28">
        <f t="shared" si="633"/>
        <v>8.3029554996776582</v>
      </c>
      <c r="AS89" s="28">
        <f t="shared" si="633"/>
        <v>11.017692988608291</v>
      </c>
      <c r="AT89" s="28">
        <f t="shared" si="633"/>
        <v>51.001307163552987</v>
      </c>
      <c r="AU89" s="28">
        <f t="shared" si="633"/>
        <v>10.217777110424944</v>
      </c>
      <c r="AV89" s="28">
        <f t="shared" si="633"/>
        <v>33.070512825962325</v>
      </c>
      <c r="AW89" s="29">
        <f t="shared" si="633"/>
        <v>31.429865699980088</v>
      </c>
      <c r="AX89" s="29">
        <f t="shared" si="633"/>
        <v>7.223164568611038</v>
      </c>
      <c r="AY89" s="29">
        <f t="shared" si="633"/>
        <v>8.9849981419618956</v>
      </c>
      <c r="AZ89" s="29">
        <f t="shared" si="633"/>
        <v>10.936615863740945</v>
      </c>
      <c r="BA89" s="29">
        <f t="shared" si="633"/>
        <v>8.5693783072977947</v>
      </c>
      <c r="BB89" s="29">
        <f t="shared" si="633"/>
        <v>7.6845225625396649</v>
      </c>
      <c r="BC89" s="29">
        <f t="shared" ref="BC89" si="634">AVERAGE(BC81:BC88)</f>
        <v>8.6797358888302689</v>
      </c>
      <c r="BD89" s="41"/>
      <c r="BE89" s="42">
        <f>AVERAGE(BE81:BE88)</f>
        <v>16.941678229399251</v>
      </c>
      <c r="BF89" s="42">
        <f t="shared" ref="BF89:BT89" si="635">AVERAGE(BF81:BF88)</f>
        <v>20.325180925907144</v>
      </c>
      <c r="BG89" s="42">
        <f t="shared" si="635"/>
        <v>19.305815112656958</v>
      </c>
      <c r="BH89" s="42">
        <f t="shared" si="635"/>
        <v>39.262581001557955</v>
      </c>
      <c r="BI89" s="42">
        <f t="shared" si="635"/>
        <v>37.681430188068866</v>
      </c>
      <c r="BJ89" s="42">
        <f t="shared" si="635"/>
        <v>17.490731861295654</v>
      </c>
      <c r="BK89" s="42">
        <f t="shared" si="635"/>
        <v>20.539241858109037</v>
      </c>
      <c r="BL89" s="42">
        <f t="shared" si="635"/>
        <v>83.881544055309249</v>
      </c>
      <c r="BM89" s="42">
        <f t="shared" si="635"/>
        <v>21.693191199181911</v>
      </c>
      <c r="BN89" s="42">
        <f t="shared" si="635"/>
        <v>63.607059854535947</v>
      </c>
      <c r="BO89" s="29">
        <f t="shared" si="635"/>
        <v>56.393931703009038</v>
      </c>
      <c r="BP89" s="29">
        <f t="shared" si="635"/>
        <v>17.185152578538077</v>
      </c>
      <c r="BQ89" s="29">
        <f t="shared" si="635"/>
        <v>18.372985237311411</v>
      </c>
      <c r="BR89" s="29">
        <f t="shared" si="635"/>
        <v>41.888464415513631</v>
      </c>
      <c r="BS89" s="29">
        <f t="shared" si="635"/>
        <v>16.708377503947339</v>
      </c>
      <c r="BT89" s="29">
        <f t="shared" si="635"/>
        <v>35.288350162327575</v>
      </c>
      <c r="BU89" s="16"/>
      <c r="BV89" s="28">
        <f t="shared" si="633"/>
        <v>0.51143681561927379</v>
      </c>
      <c r="BW89" s="28">
        <f t="shared" si="633"/>
        <v>0.40540486937419645</v>
      </c>
      <c r="BX89" s="28">
        <f t="shared" si="633"/>
        <v>0.55016844822728184</v>
      </c>
      <c r="BY89" s="28">
        <f t="shared" si="633"/>
        <v>0.43695467788315995</v>
      </c>
      <c r="BZ89" s="28">
        <f t="shared" si="633"/>
        <v>0.437417554049021</v>
      </c>
      <c r="CA89" s="28">
        <f t="shared" si="633"/>
        <v>0.50115249319412569</v>
      </c>
      <c r="CB89" s="28">
        <f t="shared" si="633"/>
        <v>0.47430172772542811</v>
      </c>
      <c r="CC89" s="28">
        <f t="shared" si="633"/>
        <v>0.46028673371021067</v>
      </c>
      <c r="CD89" s="28">
        <f t="shared" si="633"/>
        <v>0.53410339660339667</v>
      </c>
      <c r="CE89" s="28">
        <f t="shared" si="633"/>
        <v>0.48137772966899645</v>
      </c>
      <c r="CF89" s="29">
        <f t="shared" si="633"/>
        <v>0.49192261999420134</v>
      </c>
      <c r="CG89" s="29"/>
      <c r="CH89" s="29">
        <f t="shared" si="633"/>
        <v>0.56976119772172351</v>
      </c>
      <c r="CI89" s="29">
        <f t="shared" si="633"/>
        <v>0.50740623506927751</v>
      </c>
      <c r="CJ89" s="29">
        <f t="shared" si="633"/>
        <v>0.57944551938672673</v>
      </c>
      <c r="CK89" s="29">
        <f t="shared" si="633"/>
        <v>0.47667462000706939</v>
      </c>
      <c r="CL89" s="29">
        <f t="shared" si="633"/>
        <v>0.58258862249693444</v>
      </c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28">
        <f t="shared" ref="DF89:DV89" si="636">AVERAGE(DF81:DF88)</f>
        <v>269.75</v>
      </c>
      <c r="DG89" s="28">
        <f t="shared" si="636"/>
        <v>374</v>
      </c>
      <c r="DH89" s="28">
        <f t="shared" si="636"/>
        <v>450.875</v>
      </c>
      <c r="DI89" s="28">
        <f t="shared" si="636"/>
        <v>527</v>
      </c>
      <c r="DJ89" s="28">
        <f t="shared" si="636"/>
        <v>621.875</v>
      </c>
      <c r="DK89" s="28">
        <f t="shared" si="636"/>
        <v>745.625</v>
      </c>
      <c r="DL89" s="28">
        <f t="shared" si="636"/>
        <v>730.5</v>
      </c>
      <c r="DM89" s="28">
        <f t="shared" si="636"/>
        <v>698</v>
      </c>
      <c r="DN89" s="28">
        <f t="shared" si="636"/>
        <v>757.625</v>
      </c>
      <c r="DO89" s="28">
        <f t="shared" si="636"/>
        <v>766.75</v>
      </c>
      <c r="DP89" s="29">
        <f t="shared" si="636"/>
        <v>740.79166666666663</v>
      </c>
      <c r="DQ89" s="29"/>
      <c r="DR89" s="29">
        <f t="shared" si="636"/>
        <v>773.75</v>
      </c>
      <c r="DS89" s="29">
        <f t="shared" si="636"/>
        <v>896.875</v>
      </c>
      <c r="DT89" s="29">
        <f t="shared" si="636"/>
        <v>944.125</v>
      </c>
      <c r="DU89" s="29">
        <f t="shared" si="636"/>
        <v>957.375</v>
      </c>
      <c r="DV89" s="29">
        <f t="shared" si="636"/>
        <v>1028.125</v>
      </c>
    </row>
    <row r="90" spans="1:126" ht="15.75">
      <c r="B90" s="18" t="s">
        <v>91</v>
      </c>
      <c r="C90" s="28">
        <f>STDEV(C81:C88)/SQRT(8)</f>
        <v>58.544168307843798</v>
      </c>
      <c r="D90" s="28">
        <f t="shared" ref="D90:CL90" si="637">STDEV(D81:D88)/SQRT(8)</f>
        <v>120.56317808814714</v>
      </c>
      <c r="E90" s="28">
        <f t="shared" si="637"/>
        <v>105.42075561427984</v>
      </c>
      <c r="F90" s="28">
        <f t="shared" si="637"/>
        <v>133.25143224907029</v>
      </c>
      <c r="G90" s="28">
        <f t="shared" si="637"/>
        <v>123.13838759704464</v>
      </c>
      <c r="H90" s="28">
        <f t="shared" si="637"/>
        <v>126.50335258120914</v>
      </c>
      <c r="I90" s="28">
        <f t="shared" si="637"/>
        <v>139.79002110308159</v>
      </c>
      <c r="J90" s="28">
        <f t="shared" si="637"/>
        <v>95.842306774498823</v>
      </c>
      <c r="K90" s="28">
        <f t="shared" si="637"/>
        <v>140.93488871511857</v>
      </c>
      <c r="L90" s="28">
        <f t="shared" si="637"/>
        <v>137.76468031704331</v>
      </c>
      <c r="M90" s="29">
        <f t="shared" ref="M90" si="638">STDEV(M81:M88)/SQRT(8)</f>
        <v>110.78752969586006</v>
      </c>
      <c r="N90" s="29"/>
      <c r="O90" s="29">
        <f t="shared" si="637"/>
        <v>132.39682640780003</v>
      </c>
      <c r="P90" s="29">
        <f t="shared" si="637"/>
        <v>155.27188136574225</v>
      </c>
      <c r="Q90" s="29">
        <f t="shared" si="637"/>
        <v>191.2255995172045</v>
      </c>
      <c r="R90" s="29">
        <f t="shared" si="637"/>
        <v>194.33613529692016</v>
      </c>
      <c r="S90" s="29">
        <f t="shared" si="637"/>
        <v>197.07295037081354</v>
      </c>
      <c r="T90" s="16"/>
      <c r="U90" s="28">
        <f t="shared" si="637"/>
        <v>0.67310257265285456</v>
      </c>
      <c r="V90" s="28">
        <f t="shared" si="637"/>
        <v>0.59948989803201269</v>
      </c>
      <c r="W90" s="28">
        <f t="shared" si="637"/>
        <v>1.6098566658198172</v>
      </c>
      <c r="X90" s="28">
        <f t="shared" si="637"/>
        <v>1.1157024734260197</v>
      </c>
      <c r="Y90" s="28">
        <f t="shared" si="637"/>
        <v>0.83491312788245808</v>
      </c>
      <c r="Z90" s="28">
        <f t="shared" si="637"/>
        <v>1.7435431271156554</v>
      </c>
      <c r="AA90" s="28">
        <f t="shared" si="637"/>
        <v>0.67601192794683052</v>
      </c>
      <c r="AB90" s="28">
        <f t="shared" si="637"/>
        <v>22.603679519814637</v>
      </c>
      <c r="AC90" s="28">
        <f t="shared" si="637"/>
        <v>1.9952495209904084</v>
      </c>
      <c r="AD90" s="28">
        <f t="shared" si="637"/>
        <v>20.761671017247163</v>
      </c>
      <c r="AE90" s="29">
        <f t="shared" ref="AE90" si="639">STDEV(AE81:AE88)/SQRT(8)</f>
        <v>9.4193387467963916</v>
      </c>
      <c r="AF90" s="29">
        <f t="shared" si="637"/>
        <v>1.3490238554512601</v>
      </c>
      <c r="AG90" s="29">
        <f t="shared" si="637"/>
        <v>1.1231819931367799</v>
      </c>
      <c r="AH90" s="29">
        <f t="shared" si="637"/>
        <v>19.461735844290658</v>
      </c>
      <c r="AI90" s="29">
        <f t="shared" si="637"/>
        <v>1.3099649719058144</v>
      </c>
      <c r="AJ90" s="29">
        <f t="shared" si="637"/>
        <v>18.575174001989367</v>
      </c>
      <c r="AK90" s="29">
        <f>STDEV(AK81:AK88)/SQRT(8)</f>
        <v>4.8676101365478415</v>
      </c>
      <c r="AL90" s="40"/>
      <c r="AM90" s="28">
        <f t="shared" si="637"/>
        <v>0.95739549605575325</v>
      </c>
      <c r="AN90" s="28">
        <f t="shared" si="637"/>
        <v>2.5998651147042242</v>
      </c>
      <c r="AO90" s="28">
        <f t="shared" si="637"/>
        <v>0.79423068448877265</v>
      </c>
      <c r="AP90" s="28">
        <f t="shared" si="637"/>
        <v>20.389324532407475</v>
      </c>
      <c r="AQ90" s="28">
        <f t="shared" si="637"/>
        <v>20.433036523441487</v>
      </c>
      <c r="AR90" s="28">
        <f t="shared" si="637"/>
        <v>0.40520102722530532</v>
      </c>
      <c r="AS90" s="28">
        <f t="shared" si="637"/>
        <v>1.484158898848885</v>
      </c>
      <c r="AT90" s="28">
        <f t="shared" si="637"/>
        <v>27.207599424856543</v>
      </c>
      <c r="AU90" s="28">
        <f t="shared" si="637"/>
        <v>2.0539429010796373</v>
      </c>
      <c r="AV90" s="28">
        <f t="shared" si="637"/>
        <v>20.446036795287267</v>
      </c>
      <c r="AW90" s="29">
        <f t="shared" ref="AW90" si="640">STDEV(AW81:AW88)/SQRT(8)</f>
        <v>14.414029943981767</v>
      </c>
      <c r="AX90" s="29">
        <f t="shared" si="637"/>
        <v>0.55511167098447489</v>
      </c>
      <c r="AY90" s="29">
        <f t="shared" si="637"/>
        <v>0.79528236482627612</v>
      </c>
      <c r="AZ90" s="29">
        <f t="shared" si="637"/>
        <v>1.8834672867015911</v>
      </c>
      <c r="BA90" s="29">
        <f t="shared" si="637"/>
        <v>0.86351590053047456</v>
      </c>
      <c r="BB90" s="29">
        <f t="shared" si="637"/>
        <v>0.48182689760363323</v>
      </c>
      <c r="BC90" s="29">
        <f t="shared" ref="BC90" si="641">STDEV(BC81:BC88)/SQRT(8)</f>
        <v>0.68732597282165486</v>
      </c>
      <c r="BD90" s="41"/>
      <c r="BE90" s="42">
        <f t="shared" ref="BE90:BT90" si="642">STDEV(BE81:BE88)/SQRT(8)</f>
        <v>1.3791924877419626</v>
      </c>
      <c r="BF90" s="42">
        <f t="shared" si="642"/>
        <v>2.7329284621686609</v>
      </c>
      <c r="BG90" s="42">
        <f t="shared" si="642"/>
        <v>2.2204165268261673</v>
      </c>
      <c r="BH90" s="42">
        <f t="shared" si="642"/>
        <v>20.72825037004726</v>
      </c>
      <c r="BI90" s="42">
        <f t="shared" si="642"/>
        <v>20.026230106046203</v>
      </c>
      <c r="BJ90" s="42">
        <f t="shared" si="642"/>
        <v>2.0057344452984043</v>
      </c>
      <c r="BK90" s="42">
        <f t="shared" si="642"/>
        <v>1.7190498808695673</v>
      </c>
      <c r="BL90" s="42">
        <f t="shared" si="642"/>
        <v>30.801988625650658</v>
      </c>
      <c r="BM90" s="42">
        <f t="shared" si="642"/>
        <v>3.9255190468781973</v>
      </c>
      <c r="BN90" s="42">
        <f t="shared" si="642"/>
        <v>26.93295259420853</v>
      </c>
      <c r="BO90" s="29">
        <f t="shared" si="642"/>
        <v>14.159379164553208</v>
      </c>
      <c r="BP90" s="29">
        <f t="shared" si="642"/>
        <v>1.7924617697441789</v>
      </c>
      <c r="BQ90" s="29">
        <f t="shared" si="642"/>
        <v>1.7360093702207164</v>
      </c>
      <c r="BR90" s="29">
        <f t="shared" si="642"/>
        <v>19.371089845192685</v>
      </c>
      <c r="BS90" s="29">
        <f t="shared" si="642"/>
        <v>2.1236348013938269</v>
      </c>
      <c r="BT90" s="29">
        <f t="shared" si="642"/>
        <v>18.451399443052697</v>
      </c>
      <c r="BU90" s="16"/>
      <c r="BV90" s="28">
        <f t="shared" si="637"/>
        <v>2.8105992592529671E-2</v>
      </c>
      <c r="BW90" s="28">
        <f t="shared" si="637"/>
        <v>4.5280124278983439E-2</v>
      </c>
      <c r="BX90" s="28">
        <f t="shared" si="637"/>
        <v>2.8276968095270499E-2</v>
      </c>
      <c r="BY90" s="28">
        <f t="shared" si="637"/>
        <v>6.0458282505455173E-2</v>
      </c>
      <c r="BZ90" s="28">
        <f t="shared" si="637"/>
        <v>5.9074108052353379E-2</v>
      </c>
      <c r="CA90" s="28">
        <f t="shared" si="637"/>
        <v>3.4548279866542408E-2</v>
      </c>
      <c r="CB90" s="28">
        <f t="shared" si="637"/>
        <v>3.353399887273114E-2</v>
      </c>
      <c r="CC90" s="28">
        <f t="shared" si="637"/>
        <v>0.10538574053915695</v>
      </c>
      <c r="CD90" s="28">
        <f t="shared" si="637"/>
        <v>2.8033305988863472E-2</v>
      </c>
      <c r="CE90" s="28">
        <f t="shared" si="637"/>
        <v>8.7539763822613706E-2</v>
      </c>
      <c r="CF90" s="29">
        <f t="shared" ref="CF90" si="643">STDEV(CF81:CF88)/SQRT(8)</f>
        <v>5.5733056216539872E-2</v>
      </c>
      <c r="CG90" s="29"/>
      <c r="CH90" s="29">
        <f t="shared" si="637"/>
        <v>2.1449232798456667E-2</v>
      </c>
      <c r="CI90" s="29">
        <f t="shared" si="637"/>
        <v>2.1122709439642263E-2</v>
      </c>
      <c r="CJ90" s="29">
        <f t="shared" si="637"/>
        <v>6.1377208117762927E-2</v>
      </c>
      <c r="CK90" s="29">
        <f t="shared" si="637"/>
        <v>2.0346031950765012E-2</v>
      </c>
      <c r="CL90" s="29">
        <f t="shared" si="637"/>
        <v>5.8037141954545776E-2</v>
      </c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28">
        <f t="shared" ref="DF90:DV90" si="644">STDEV(DF81:DF88)/SQRT(8)</f>
        <v>143.47719455419684</v>
      </c>
      <c r="DG90" s="28">
        <f t="shared" si="644"/>
        <v>194.44334466809161</v>
      </c>
      <c r="DH90" s="28">
        <f t="shared" si="644"/>
        <v>229.88292342438757</v>
      </c>
      <c r="DI90" s="28">
        <f t="shared" si="644"/>
        <v>273.11967549566458</v>
      </c>
      <c r="DJ90" s="28">
        <f t="shared" si="644"/>
        <v>336.42980787231085</v>
      </c>
      <c r="DK90" s="28">
        <f t="shared" si="644"/>
        <v>373.10286486149784</v>
      </c>
      <c r="DL90" s="28">
        <f t="shared" si="644"/>
        <v>319.48094063429107</v>
      </c>
      <c r="DM90" s="28">
        <f t="shared" si="644"/>
        <v>338.6629171146015</v>
      </c>
      <c r="DN90" s="28">
        <f t="shared" si="644"/>
        <v>340.80382592901907</v>
      </c>
      <c r="DO90" s="28">
        <f t="shared" si="644"/>
        <v>374.64524886884658</v>
      </c>
      <c r="DP90" s="29">
        <f t="shared" ref="DP90" si="645">STDEV(DP81:DP88)/SQRT(8)</f>
        <v>350.40967484956036</v>
      </c>
      <c r="DQ90" s="29"/>
      <c r="DR90" s="29">
        <f t="shared" si="644"/>
        <v>360.08122843523591</v>
      </c>
      <c r="DS90" s="29">
        <f t="shared" si="644"/>
        <v>401.29960474420739</v>
      </c>
      <c r="DT90" s="29">
        <f t="shared" si="644"/>
        <v>395.10624418810255</v>
      </c>
      <c r="DU90" s="29">
        <f t="shared" si="644"/>
        <v>402.50483304551761</v>
      </c>
      <c r="DV90" s="29">
        <f t="shared" si="644"/>
        <v>428.75719225537699</v>
      </c>
    </row>
    <row r="93" spans="1:126">
      <c r="AK93" s="16"/>
    </row>
    <row r="94" spans="1:126">
      <c r="AE94" s="15"/>
      <c r="AK94" s="16"/>
    </row>
    <row r="95" spans="1:126">
      <c r="AE95" s="15"/>
      <c r="AK95" s="16"/>
    </row>
    <row r="96" spans="1:126">
      <c r="AE96" s="15"/>
      <c r="AK96" s="16"/>
    </row>
    <row r="97" spans="31:37">
      <c r="AE97" s="15"/>
      <c r="AK97" s="16"/>
    </row>
    <row r="98" spans="31:37">
      <c r="AE98" s="15"/>
      <c r="AK98" s="16"/>
    </row>
    <row r="99" spans="31:37">
      <c r="AE99" s="15"/>
      <c r="AK99" s="16"/>
    </row>
    <row r="100" spans="31:37">
      <c r="AE100" s="15"/>
      <c r="AK100" s="16"/>
    </row>
    <row r="101" spans="31:37">
      <c r="AE101" s="15"/>
      <c r="AK101" s="16"/>
    </row>
    <row r="102" spans="31:37">
      <c r="AE102" s="15"/>
      <c r="AK102" s="16"/>
    </row>
    <row r="103" spans="31:37">
      <c r="AE103" s="15"/>
      <c r="AK103" s="16"/>
    </row>
    <row r="104" spans="31:37">
      <c r="AE104" s="15"/>
      <c r="AK104" s="16"/>
    </row>
    <row r="105" spans="31:37">
      <c r="AE105" s="15"/>
      <c r="AK105" s="16"/>
    </row>
    <row r="106" spans="31:37">
      <c r="AE106" s="15"/>
      <c r="AK106" s="16"/>
    </row>
    <row r="107" spans="31:37">
      <c r="AE107" s="15"/>
      <c r="AK107" s="16"/>
    </row>
    <row r="108" spans="31:37">
      <c r="AE108" s="15"/>
      <c r="AK108" s="16"/>
    </row>
    <row r="109" spans="31:37">
      <c r="AE109" s="15"/>
      <c r="AK109" s="16"/>
    </row>
    <row r="110" spans="31:37">
      <c r="AE110" s="15"/>
      <c r="AK110" s="16"/>
    </row>
    <row r="111" spans="31:37">
      <c r="AE111" s="15"/>
      <c r="AK111" s="16"/>
    </row>
    <row r="112" spans="31:37">
      <c r="AE112" s="15"/>
      <c r="AK112" s="16"/>
    </row>
    <row r="113" spans="31:37">
      <c r="AE113" s="15"/>
      <c r="AK113" s="16"/>
    </row>
    <row r="114" spans="31:37">
      <c r="AE114" s="15"/>
      <c r="AK114" s="16"/>
    </row>
    <row r="115" spans="31:37">
      <c r="AE115" s="15"/>
      <c r="AK115" s="16"/>
    </row>
    <row r="116" spans="31:37">
      <c r="AE116" s="15"/>
      <c r="AK116" s="16"/>
    </row>
    <row r="117" spans="31:37">
      <c r="AE117" s="15"/>
      <c r="AK117" s="16"/>
    </row>
    <row r="118" spans="31:37">
      <c r="AE118" s="15"/>
      <c r="AK118" s="16"/>
    </row>
    <row r="119" spans="31:37">
      <c r="AE119" s="15"/>
      <c r="AK119" s="16"/>
    </row>
    <row r="120" spans="31:37">
      <c r="AE120" s="15"/>
      <c r="AK120" s="16"/>
    </row>
    <row r="121" spans="31:37">
      <c r="AE121" s="15"/>
      <c r="AK121" s="16"/>
    </row>
    <row r="122" spans="31:37">
      <c r="AE122" s="15"/>
      <c r="AK122" s="16"/>
    </row>
    <row r="123" spans="31:37">
      <c r="AE123" s="15"/>
      <c r="AK123" s="16"/>
    </row>
    <row r="124" spans="31:37">
      <c r="AE124" s="15"/>
      <c r="AK124" s="16"/>
    </row>
    <row r="125" spans="31:37">
      <c r="AE125" s="15"/>
    </row>
  </sheetData>
  <mergeCells count="12">
    <mergeCell ref="A15:A22"/>
    <mergeCell ref="A26:A33"/>
    <mergeCell ref="U1:V1"/>
    <mergeCell ref="A1:B1"/>
    <mergeCell ref="C1:L1"/>
    <mergeCell ref="O1:S1"/>
    <mergeCell ref="A4:A11"/>
    <mergeCell ref="A37:A44"/>
    <mergeCell ref="A48:A55"/>
    <mergeCell ref="A59:A66"/>
    <mergeCell ref="A70:A77"/>
    <mergeCell ref="A81:A88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M6" zoomScale="120" zoomScaleNormal="120" workbookViewId="0">
      <selection activeCell="O34" sqref="O34"/>
    </sheetView>
  </sheetViews>
  <sheetFormatPr baseColWidth="10"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abSelected="1" topLeftCell="A25" zoomScale="87" zoomScaleNormal="87" workbookViewId="0">
      <selection activeCell="M49" sqref="M49"/>
    </sheetView>
  </sheetViews>
  <sheetFormatPr baseColWidth="10" defaultRowHeight="1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6:BJ115"/>
  <sheetViews>
    <sheetView zoomScale="89" zoomScaleNormal="89" workbookViewId="0">
      <selection activeCell="B25" sqref="B25"/>
    </sheetView>
  </sheetViews>
  <sheetFormatPr baseColWidth="10" defaultRowHeight="15"/>
  <cols>
    <col min="3" max="18" width="13.85546875" customWidth="1"/>
  </cols>
  <sheetData>
    <row r="26" spans="2:62">
      <c r="C26" s="2" t="s">
        <v>94</v>
      </c>
      <c r="R26" s="2" t="s">
        <v>95</v>
      </c>
      <c r="AG26" s="2" t="s">
        <v>96</v>
      </c>
      <c r="AV26" s="2" t="s">
        <v>97</v>
      </c>
    </row>
    <row r="27" spans="2:62" ht="15.75">
      <c r="C27" s="45">
        <v>1</v>
      </c>
      <c r="D27" s="45">
        <v>2</v>
      </c>
      <c r="E27" s="45">
        <v>3</v>
      </c>
      <c r="F27" s="45">
        <v>4</v>
      </c>
      <c r="G27" s="45">
        <v>5</v>
      </c>
      <c r="H27" s="45">
        <v>6</v>
      </c>
      <c r="I27" s="45">
        <v>7</v>
      </c>
      <c r="J27" s="45">
        <v>8</v>
      </c>
      <c r="K27" s="45">
        <v>9</v>
      </c>
      <c r="L27" s="45">
        <v>10</v>
      </c>
      <c r="M27" s="46">
        <v>11</v>
      </c>
      <c r="N27" s="46">
        <v>12</v>
      </c>
      <c r="O27" s="46">
        <v>13</v>
      </c>
      <c r="P27" s="46">
        <v>14</v>
      </c>
      <c r="Q27" s="46">
        <v>15</v>
      </c>
      <c r="R27" s="45">
        <v>1</v>
      </c>
      <c r="S27" s="45">
        <v>2</v>
      </c>
      <c r="T27" s="45">
        <v>3</v>
      </c>
      <c r="U27" s="45">
        <v>4</v>
      </c>
      <c r="V27" s="45">
        <v>5</v>
      </c>
      <c r="W27" s="45">
        <v>6</v>
      </c>
      <c r="X27" s="45">
        <v>7</v>
      </c>
      <c r="Y27" s="45">
        <v>8</v>
      </c>
      <c r="Z27" s="45">
        <v>9</v>
      </c>
      <c r="AA27" s="45">
        <v>10</v>
      </c>
      <c r="AB27" s="46">
        <v>11</v>
      </c>
      <c r="AC27" s="46">
        <v>12</v>
      </c>
      <c r="AD27" s="46">
        <v>13</v>
      </c>
      <c r="AE27" s="46">
        <v>14</v>
      </c>
      <c r="AF27" s="46">
        <v>15</v>
      </c>
      <c r="AG27" s="45">
        <v>1</v>
      </c>
      <c r="AH27" s="45">
        <v>2</v>
      </c>
      <c r="AI27" s="45">
        <v>3</v>
      </c>
      <c r="AJ27" s="45">
        <v>4</v>
      </c>
      <c r="AK27" s="45">
        <v>5</v>
      </c>
      <c r="AL27" s="45">
        <v>6</v>
      </c>
      <c r="AM27" s="45">
        <v>7</v>
      </c>
      <c r="AN27" s="45">
        <v>8</v>
      </c>
      <c r="AO27" s="45">
        <v>9</v>
      </c>
      <c r="AP27" s="45">
        <v>10</v>
      </c>
      <c r="AQ27" s="46">
        <v>11</v>
      </c>
      <c r="AR27" s="46">
        <v>12</v>
      </c>
      <c r="AS27" s="46">
        <v>13</v>
      </c>
      <c r="AT27" s="46">
        <v>14</v>
      </c>
      <c r="AU27" s="46">
        <v>15</v>
      </c>
      <c r="AV27" s="45">
        <v>1</v>
      </c>
      <c r="AW27" s="45">
        <v>2</v>
      </c>
      <c r="AX27" s="45">
        <v>3</v>
      </c>
      <c r="AY27" s="45">
        <v>4</v>
      </c>
      <c r="AZ27" s="45">
        <v>5</v>
      </c>
      <c r="BA27" s="45">
        <v>6</v>
      </c>
      <c r="BB27" s="45">
        <v>7</v>
      </c>
      <c r="BC27" s="45">
        <v>8</v>
      </c>
      <c r="BD27" s="45">
        <v>9</v>
      </c>
      <c r="BE27" s="45">
        <v>10</v>
      </c>
      <c r="BF27" s="46">
        <v>11</v>
      </c>
      <c r="BG27" s="46">
        <v>12</v>
      </c>
      <c r="BH27" s="46">
        <v>13</v>
      </c>
      <c r="BI27" s="46">
        <v>14</v>
      </c>
      <c r="BJ27" s="46">
        <v>15</v>
      </c>
    </row>
    <row r="28" spans="2:62" ht="15.75">
      <c r="B28" s="21" t="s">
        <v>28</v>
      </c>
      <c r="C28" s="15">
        <v>14.285714285714235</v>
      </c>
      <c r="D28" s="15">
        <v>16.615969581749027</v>
      </c>
      <c r="E28" s="15">
        <v>16.93798449612401</v>
      </c>
      <c r="F28" s="15">
        <v>12.246093749999989</v>
      </c>
      <c r="G28" s="15">
        <v>10.515267175572488</v>
      </c>
      <c r="H28" s="15">
        <v>16.977186311787079</v>
      </c>
      <c r="I28" s="15">
        <v>13.928571428571397</v>
      </c>
      <c r="J28" s="15">
        <v>16.201550387596868</v>
      </c>
      <c r="K28" s="15">
        <v>10.401459854014597</v>
      </c>
      <c r="L28" s="15">
        <v>9.602888086642638</v>
      </c>
      <c r="M28" s="15">
        <v>13.571428571428591</v>
      </c>
      <c r="N28" s="15">
        <v>17.723880597014926</v>
      </c>
      <c r="O28" s="15">
        <v>15.481481481481499</v>
      </c>
      <c r="P28" s="15">
        <v>20.483271375464671</v>
      </c>
      <c r="Q28" s="15">
        <v>17.657992565055761</v>
      </c>
      <c r="R28" s="15">
        <v>9.0225563909774653</v>
      </c>
      <c r="S28" s="15">
        <v>14.828897338403063</v>
      </c>
      <c r="T28" s="15">
        <v>10.077519379844938</v>
      </c>
      <c r="U28" s="15">
        <v>14.062499999999977</v>
      </c>
      <c r="V28" s="15">
        <v>177.48091603053433</v>
      </c>
      <c r="W28" s="15">
        <v>7.2243346007604776</v>
      </c>
      <c r="X28" s="15">
        <v>5.6390977443609023</v>
      </c>
      <c r="Y28" s="15">
        <v>71.705426356589143</v>
      </c>
      <c r="Z28" s="15">
        <v>13.138686131386839</v>
      </c>
      <c r="AA28" s="15">
        <v>11.19133574007218</v>
      </c>
      <c r="AB28" s="15">
        <v>12.820512820512819</v>
      </c>
      <c r="AC28" s="15">
        <v>6.7164179104478032</v>
      </c>
      <c r="AD28" s="15">
        <v>14.074074074074115</v>
      </c>
      <c r="AE28" s="15">
        <v>167.28624535315984</v>
      </c>
      <c r="AF28" s="15">
        <v>168.40148698884755</v>
      </c>
      <c r="AG28" s="1">
        <v>23.308270676691698</v>
      </c>
      <c r="AH28" s="1">
        <v>31.444866920152091</v>
      </c>
      <c r="AI28" s="1">
        <v>27.015503875968946</v>
      </c>
      <c r="AJ28" s="1">
        <v>26.308593749999964</v>
      </c>
      <c r="AK28" s="1">
        <v>187.99618320610682</v>
      </c>
      <c r="AL28" s="1">
        <v>24.201520912547558</v>
      </c>
      <c r="AM28" s="1">
        <v>19.567669172932298</v>
      </c>
      <c r="AN28" s="1">
        <v>87.906976744186011</v>
      </c>
      <c r="AO28" s="1">
        <v>23.540145985401438</v>
      </c>
      <c r="AP28" s="1">
        <v>20.79422382671482</v>
      </c>
      <c r="AQ28" s="1">
        <v>26.391941391941408</v>
      </c>
      <c r="AR28" s="1">
        <v>24.440298507462728</v>
      </c>
      <c r="AS28" s="1">
        <v>29.555555555555614</v>
      </c>
      <c r="AT28" s="1">
        <v>187.76951672862452</v>
      </c>
      <c r="AU28" s="1">
        <v>186.05947955390332</v>
      </c>
      <c r="AV28" s="3">
        <v>251</v>
      </c>
      <c r="AW28" s="3">
        <v>342</v>
      </c>
      <c r="AX28" s="3">
        <v>332</v>
      </c>
      <c r="AY28" s="3">
        <v>606</v>
      </c>
      <c r="AZ28" s="3">
        <v>581</v>
      </c>
      <c r="BA28" s="3">
        <v>654</v>
      </c>
      <c r="BB28" s="3">
        <v>605</v>
      </c>
      <c r="BC28" s="3">
        <v>729</v>
      </c>
      <c r="BD28" s="3">
        <v>651</v>
      </c>
      <c r="BE28" s="3">
        <v>503</v>
      </c>
      <c r="BF28" s="3">
        <v>631</v>
      </c>
      <c r="BG28" s="3">
        <v>1247</v>
      </c>
      <c r="BH28" s="3">
        <v>786</v>
      </c>
      <c r="BI28" s="3">
        <v>808</v>
      </c>
      <c r="BJ28" s="3">
        <v>898</v>
      </c>
    </row>
    <row r="29" spans="2:62" ht="15.75">
      <c r="B29" s="21" t="s">
        <v>29</v>
      </c>
      <c r="C29" s="15">
        <v>10.515267175572488</v>
      </c>
      <c r="D29" s="15">
        <v>10.114068441064576</v>
      </c>
      <c r="E29" s="15">
        <v>8.7022900763358972</v>
      </c>
      <c r="F29" s="15">
        <v>6.4528301886791839</v>
      </c>
      <c r="G29" s="15">
        <v>7.7407407407407494</v>
      </c>
      <c r="H29" s="15">
        <v>11.83150183150185</v>
      </c>
      <c r="I29" s="15">
        <v>9.3956043956044049</v>
      </c>
      <c r="J29" s="15">
        <v>12.875457875457933</v>
      </c>
      <c r="K29" s="15">
        <v>9.570895522388069</v>
      </c>
      <c r="L29" s="15">
        <v>11.87500000000002</v>
      </c>
      <c r="M29" s="15">
        <v>7.7121771217712265</v>
      </c>
      <c r="N29" s="15">
        <v>10.594795539033456</v>
      </c>
      <c r="O29" s="15">
        <v>15.073800738007419</v>
      </c>
      <c r="P29" s="15">
        <v>13.970588235294116</v>
      </c>
      <c r="Q29" s="15">
        <v>14.533582089552269</v>
      </c>
      <c r="R29" s="15">
        <v>3.8167938931297707</v>
      </c>
      <c r="S29" s="15">
        <v>64.638783269961976</v>
      </c>
      <c r="T29" s="15">
        <v>4.5801526717556813</v>
      </c>
      <c r="U29" s="15">
        <v>9.4339622641509422</v>
      </c>
      <c r="V29" s="15">
        <v>9.6296296296296084</v>
      </c>
      <c r="W29" s="15">
        <v>100.00000000000003</v>
      </c>
      <c r="X29" s="15">
        <v>8.424908424908466</v>
      </c>
      <c r="Y29" s="15">
        <v>6.227106227106237</v>
      </c>
      <c r="Z29" s="15">
        <v>11.194029850746269</v>
      </c>
      <c r="AA29" s="15">
        <v>5.1470588235294326</v>
      </c>
      <c r="AB29" s="15">
        <v>5.5350553505535052</v>
      </c>
      <c r="AC29" s="15">
        <v>5.2044609665426664</v>
      </c>
      <c r="AD29" s="15">
        <v>7.7490774907748863</v>
      </c>
      <c r="AE29" s="15">
        <v>7.3529411764705879</v>
      </c>
      <c r="AF29" s="15">
        <v>167.1641791044776</v>
      </c>
      <c r="AG29" s="1">
        <v>14.332061068702259</v>
      </c>
      <c r="AH29" s="1">
        <v>74.752851711026551</v>
      </c>
      <c r="AI29" s="1">
        <v>13.282442748091579</v>
      </c>
      <c r="AJ29" s="1">
        <v>15.886792452830125</v>
      </c>
      <c r="AK29" s="1">
        <v>17.37037037037036</v>
      </c>
      <c r="AL29" s="1">
        <v>111.83150183150188</v>
      </c>
      <c r="AM29" s="1">
        <v>17.820512820512871</v>
      </c>
      <c r="AN29" s="1">
        <v>19.10256410256417</v>
      </c>
      <c r="AO29" s="1">
        <v>20.764925373134339</v>
      </c>
      <c r="AP29" s="1">
        <v>17.022058823529452</v>
      </c>
      <c r="AQ29" s="1">
        <v>13.247232472324733</v>
      </c>
      <c r="AR29" s="1">
        <v>15.799256505576121</v>
      </c>
      <c r="AS29" s="1">
        <v>22.822878228782304</v>
      </c>
      <c r="AT29" s="1">
        <v>21.323529411764703</v>
      </c>
      <c r="AU29" s="1">
        <v>181.69776119402985</v>
      </c>
      <c r="AV29" s="3">
        <v>84</v>
      </c>
      <c r="AW29" s="3">
        <v>106</v>
      </c>
      <c r="AX29" s="3">
        <v>102</v>
      </c>
      <c r="AY29" s="3">
        <v>83</v>
      </c>
      <c r="AZ29" s="3">
        <v>85</v>
      </c>
      <c r="BA29" s="3">
        <v>121</v>
      </c>
      <c r="BB29" s="3">
        <v>85</v>
      </c>
      <c r="BC29" s="3">
        <v>119</v>
      </c>
      <c r="BD29" s="3">
        <v>112</v>
      </c>
      <c r="BE29" s="3">
        <v>132</v>
      </c>
      <c r="BF29" s="3">
        <v>139</v>
      </c>
      <c r="BG29" s="3">
        <v>153</v>
      </c>
      <c r="BH29" s="3">
        <v>141</v>
      </c>
      <c r="BI29" s="3">
        <v>171</v>
      </c>
      <c r="BJ29" s="3">
        <v>132</v>
      </c>
    </row>
    <row r="30" spans="2:62" ht="15.75">
      <c r="B30" s="21" t="s">
        <v>30</v>
      </c>
      <c r="C30" s="15">
        <v>8.6635220125786319</v>
      </c>
      <c r="D30" s="15">
        <v>10.157232704402489</v>
      </c>
      <c r="E30" s="15">
        <v>10.657051282051281</v>
      </c>
      <c r="F30" s="15">
        <v>7.9658385093168196</v>
      </c>
      <c r="G30" s="15">
        <v>9.6461538461537959</v>
      </c>
      <c r="H30" s="15">
        <v>11.542056074766288</v>
      </c>
      <c r="I30" s="15">
        <v>12.514970059880214</v>
      </c>
      <c r="J30" s="15">
        <v>13.368263473053899</v>
      </c>
      <c r="K30" s="15">
        <v>13.044776119403009</v>
      </c>
      <c r="L30" s="15">
        <v>13.768115942028986</v>
      </c>
      <c r="M30" s="15">
        <v>9.0606936416184514</v>
      </c>
      <c r="N30" s="15">
        <v>13.217391304347819</v>
      </c>
      <c r="O30" s="15">
        <v>15.74127906976749</v>
      </c>
      <c r="P30" s="15">
        <v>14.765395894428144</v>
      </c>
      <c r="Q30" s="15">
        <v>3.0289855072463614</v>
      </c>
      <c r="R30" s="15">
        <v>9.748427672956046</v>
      </c>
      <c r="S30" s="15">
        <v>8.8050314465409159</v>
      </c>
      <c r="T30" s="15">
        <v>11.858974358974322</v>
      </c>
      <c r="U30" s="15">
        <v>10.559006211180142</v>
      </c>
      <c r="V30" s="15">
        <v>15.384615384615383</v>
      </c>
      <c r="W30" s="15">
        <v>10.280373831775648</v>
      </c>
      <c r="X30" s="15">
        <v>13.473053892215567</v>
      </c>
      <c r="Y30" s="15">
        <v>11.077844311377296</v>
      </c>
      <c r="Z30" s="15">
        <v>14.925373134328357</v>
      </c>
      <c r="AA30" s="15">
        <v>15.072463768115993</v>
      </c>
      <c r="AB30" s="15">
        <v>7.8034682080925357</v>
      </c>
      <c r="AC30" s="15">
        <v>9.5652173913043814</v>
      </c>
      <c r="AD30" s="15">
        <v>11.627906976744187</v>
      </c>
      <c r="AE30" s="15">
        <v>9.090909090909074</v>
      </c>
      <c r="AF30" s="15">
        <v>8.6956521739130448</v>
      </c>
      <c r="AG30" s="1">
        <v>18.41194968553468</v>
      </c>
      <c r="AH30" s="1">
        <v>18.962264150943405</v>
      </c>
      <c r="AI30" s="1">
        <v>22.516025641025603</v>
      </c>
      <c r="AJ30" s="1">
        <v>18.524844720496962</v>
      </c>
      <c r="AK30" s="1">
        <v>25.030769230769181</v>
      </c>
      <c r="AL30" s="1">
        <v>21.822429906541934</v>
      </c>
      <c r="AM30" s="1">
        <v>25.98802395209578</v>
      </c>
      <c r="AN30" s="1">
        <v>24.446107784431195</v>
      </c>
      <c r="AO30" s="1">
        <v>27.970149253731364</v>
      </c>
      <c r="AP30" s="1">
        <v>28.840579710144979</v>
      </c>
      <c r="AQ30" s="1">
        <v>16.864161849710989</v>
      </c>
      <c r="AR30" s="1">
        <v>22.7826086956522</v>
      </c>
      <c r="AS30" s="1">
        <v>27.369186046511679</v>
      </c>
      <c r="AT30" s="1">
        <v>23.856304985337218</v>
      </c>
      <c r="AU30" s="1">
        <v>11.724637681159406</v>
      </c>
      <c r="AV30" s="3">
        <v>83</v>
      </c>
      <c r="AW30" s="3">
        <v>69</v>
      </c>
      <c r="AX30" s="3">
        <v>67</v>
      </c>
      <c r="AY30" s="3">
        <v>60</v>
      </c>
      <c r="AZ30" s="3">
        <v>51</v>
      </c>
      <c r="BA30" s="3">
        <v>118</v>
      </c>
      <c r="BB30" s="3">
        <v>76</v>
      </c>
      <c r="BC30" s="3">
        <v>57</v>
      </c>
      <c r="BD30" s="3">
        <v>85</v>
      </c>
      <c r="BE30" s="3">
        <v>76</v>
      </c>
      <c r="BF30" s="3">
        <v>49</v>
      </c>
      <c r="BG30" s="3">
        <v>103</v>
      </c>
      <c r="BH30" s="3">
        <v>88</v>
      </c>
      <c r="BI30" s="3">
        <v>125</v>
      </c>
      <c r="BJ30" s="3">
        <v>129</v>
      </c>
    </row>
    <row r="31" spans="2:62" ht="15.75">
      <c r="B31" s="21" t="s">
        <v>31</v>
      </c>
      <c r="C31" s="15">
        <v>9.1281138790036138</v>
      </c>
      <c r="D31" s="15">
        <v>10.857142857142817</v>
      </c>
      <c r="E31" s="15">
        <v>20.503597122302153</v>
      </c>
      <c r="F31" s="15">
        <v>14.537366548042694</v>
      </c>
      <c r="G31" s="15">
        <v>13.427561837455832</v>
      </c>
      <c r="H31" s="15">
        <v>10.704225352112639</v>
      </c>
      <c r="I31" s="15">
        <v>11.585365853658537</v>
      </c>
      <c r="J31" s="15">
        <v>11.176470588235313</v>
      </c>
      <c r="K31" s="15">
        <v>11.333333333333258</v>
      </c>
      <c r="L31" s="15">
        <v>12.688356164383581</v>
      </c>
      <c r="M31" s="15">
        <v>12.925170068027166</v>
      </c>
      <c r="N31" s="15">
        <v>9.0784982935153486</v>
      </c>
      <c r="O31" s="15">
        <v>10.482758620689712</v>
      </c>
      <c r="P31" s="15">
        <v>5.5882352941177036</v>
      </c>
      <c r="Q31" s="15">
        <v>6.506849315068493</v>
      </c>
      <c r="R31" s="15">
        <v>18.861209964412801</v>
      </c>
      <c r="S31" s="15">
        <v>12.142857142857162</v>
      </c>
      <c r="T31" s="15">
        <v>11.510791366906433</v>
      </c>
      <c r="U31" s="15">
        <v>16.370106761565815</v>
      </c>
      <c r="V31" s="15">
        <v>10.954063604240263</v>
      </c>
      <c r="W31" s="15">
        <v>15.492957746478895</v>
      </c>
      <c r="X31" s="15">
        <v>17.421602787456447</v>
      </c>
      <c r="Y31" s="15">
        <v>14.532871972318398</v>
      </c>
      <c r="Z31" s="15">
        <v>22.105263157894679</v>
      </c>
      <c r="AA31" s="15">
        <v>18.493150684931528</v>
      </c>
      <c r="AB31" s="15">
        <v>12.585034013605405</v>
      </c>
      <c r="AC31" s="15">
        <v>12.627986348122828</v>
      </c>
      <c r="AD31" s="15">
        <v>12.068965517241381</v>
      </c>
      <c r="AE31" s="15">
        <v>11.072664359861651</v>
      </c>
      <c r="AF31" s="15">
        <v>11.643835616438377</v>
      </c>
      <c r="AG31" s="1">
        <v>27.989323843416415</v>
      </c>
      <c r="AH31" s="1">
        <v>22.999999999999979</v>
      </c>
      <c r="AI31" s="1">
        <v>32.014388489208585</v>
      </c>
      <c r="AJ31" s="1">
        <v>30.907473309608509</v>
      </c>
      <c r="AK31" s="1">
        <v>24.381625441696094</v>
      </c>
      <c r="AL31" s="1">
        <v>26.197183098591534</v>
      </c>
      <c r="AM31" s="1">
        <v>29.006968641114984</v>
      </c>
      <c r="AN31" s="1">
        <v>25.709342560553711</v>
      </c>
      <c r="AO31" s="1">
        <v>33.438596491227941</v>
      </c>
      <c r="AP31" s="1">
        <v>31.18150684931511</v>
      </c>
      <c r="AQ31" s="1">
        <v>25.510204081632573</v>
      </c>
      <c r="AR31" s="1">
        <v>21.706484641638177</v>
      </c>
      <c r="AS31" s="1">
        <v>22.551724137931092</v>
      </c>
      <c r="AT31" s="1">
        <v>16.660899653979357</v>
      </c>
      <c r="AU31" s="1">
        <v>18.15068493150687</v>
      </c>
      <c r="AV31" s="3">
        <v>55</v>
      </c>
      <c r="AW31" s="3">
        <v>60</v>
      </c>
      <c r="AX31" s="3">
        <v>42</v>
      </c>
      <c r="AY31" s="3">
        <v>51</v>
      </c>
      <c r="AZ31" s="3">
        <v>60</v>
      </c>
      <c r="BA31" s="3">
        <v>59</v>
      </c>
      <c r="BB31" s="3">
        <v>66</v>
      </c>
      <c r="BC31" s="3">
        <v>44</v>
      </c>
      <c r="BD31" s="3">
        <v>49</v>
      </c>
      <c r="BE31" s="3">
        <v>45</v>
      </c>
      <c r="BF31" s="3">
        <v>57</v>
      </c>
      <c r="BG31" s="3">
        <v>69</v>
      </c>
      <c r="BH31" s="3">
        <v>67</v>
      </c>
      <c r="BI31" s="3">
        <v>65</v>
      </c>
      <c r="BJ31" s="3">
        <v>59</v>
      </c>
    </row>
    <row r="32" spans="2:62" ht="15.75">
      <c r="B32" s="21" t="s">
        <v>32</v>
      </c>
      <c r="C32" s="15">
        <v>10.051194539249128</v>
      </c>
      <c r="D32" s="15">
        <v>6.333333333333333</v>
      </c>
      <c r="E32" s="15">
        <v>8.4653465346534293</v>
      </c>
      <c r="F32" s="15">
        <v>15.937499999999982</v>
      </c>
      <c r="G32" s="15">
        <v>4.6116504854368925</v>
      </c>
      <c r="H32" s="15">
        <v>5.5519480519480862</v>
      </c>
      <c r="I32" s="15">
        <v>8.247588424437307</v>
      </c>
      <c r="J32" s="15">
        <v>7.0711974110032711</v>
      </c>
      <c r="K32" s="15">
        <v>5.7484076433120759</v>
      </c>
      <c r="L32" s="15">
        <v>5.7667731629393142</v>
      </c>
      <c r="M32" s="15">
        <v>5.6230529595015737</v>
      </c>
      <c r="N32" s="15">
        <v>7.1698113207546497</v>
      </c>
      <c r="O32" s="15">
        <v>5.9561128526645764</v>
      </c>
      <c r="P32" s="15">
        <v>6.9145569620253085</v>
      </c>
      <c r="Q32" s="15">
        <v>6.3942307692307949</v>
      </c>
      <c r="R32" s="15">
        <v>9.897610921501629</v>
      </c>
      <c r="S32" s="15">
        <v>6.0000000000000382</v>
      </c>
      <c r="T32" s="15">
        <v>5.2805280528052618</v>
      </c>
      <c r="U32" s="15">
        <v>10.197368421052612</v>
      </c>
      <c r="V32" s="15">
        <v>11.326860841423949</v>
      </c>
      <c r="W32" s="15">
        <v>8.1168831168831161</v>
      </c>
      <c r="X32" s="15">
        <v>14.147909967845678</v>
      </c>
      <c r="Y32" s="15">
        <v>13.915857605178031</v>
      </c>
      <c r="Z32" s="15">
        <v>16.878980891719692</v>
      </c>
      <c r="AA32" s="15">
        <v>16.293929712460045</v>
      </c>
      <c r="AB32" s="15">
        <v>11.214953271028019</v>
      </c>
      <c r="AC32" s="15">
        <v>13.836477987421402</v>
      </c>
      <c r="AD32" s="15">
        <v>23.197492163009422</v>
      </c>
      <c r="AE32" s="15">
        <v>10.126582278481067</v>
      </c>
      <c r="AF32" s="15">
        <v>13.782051282051228</v>
      </c>
      <c r="AG32" s="1">
        <v>19.948805460750755</v>
      </c>
      <c r="AH32" s="1">
        <v>12.333333333333371</v>
      </c>
      <c r="AI32" s="1">
        <v>13.74587458745869</v>
      </c>
      <c r="AJ32" s="1">
        <v>26.134868421052595</v>
      </c>
      <c r="AK32" s="1">
        <v>15.938511326860841</v>
      </c>
      <c r="AL32" s="1">
        <v>13.668831168831202</v>
      </c>
      <c r="AM32" s="1">
        <v>22.395498392282985</v>
      </c>
      <c r="AN32" s="1">
        <v>20.987055016181301</v>
      </c>
      <c r="AO32" s="1">
        <v>22.62738853503177</v>
      </c>
      <c r="AP32" s="1">
        <v>22.060702875399357</v>
      </c>
      <c r="AQ32" s="1">
        <v>16.838006230529594</v>
      </c>
      <c r="AR32" s="1">
        <v>21.006289308176051</v>
      </c>
      <c r="AS32" s="1">
        <v>29.153605015673996</v>
      </c>
      <c r="AT32" s="1">
        <v>17.041139240506375</v>
      </c>
      <c r="AU32" s="1">
        <v>20.176282051282023</v>
      </c>
      <c r="AV32" s="3">
        <v>121</v>
      </c>
      <c r="AW32" s="3">
        <v>86</v>
      </c>
      <c r="AX32" s="3">
        <v>148</v>
      </c>
      <c r="AY32" s="3">
        <v>129</v>
      </c>
      <c r="AZ32" s="3">
        <v>190</v>
      </c>
      <c r="BA32" s="3">
        <v>151</v>
      </c>
      <c r="BB32" s="3">
        <v>125</v>
      </c>
      <c r="BC32" s="3">
        <v>82</v>
      </c>
      <c r="BD32" s="3">
        <v>125</v>
      </c>
      <c r="BE32" s="3">
        <v>117</v>
      </c>
      <c r="BF32" s="3">
        <v>154</v>
      </c>
      <c r="BG32" s="3">
        <v>120</v>
      </c>
      <c r="BH32" s="3">
        <v>144</v>
      </c>
      <c r="BI32" s="3">
        <v>91</v>
      </c>
      <c r="BJ32" s="3">
        <v>95</v>
      </c>
    </row>
    <row r="33" spans="2:62" ht="15.75">
      <c r="B33" s="21" t="s">
        <v>33</v>
      </c>
      <c r="C33" s="15">
        <v>6.7398648648648471</v>
      </c>
      <c r="D33" s="15">
        <v>7.4573378839590809</v>
      </c>
      <c r="E33" s="15">
        <v>8.7842465753424293</v>
      </c>
      <c r="F33" s="15">
        <v>5.1700680272108661</v>
      </c>
      <c r="G33" s="15">
        <v>7.381756756756702</v>
      </c>
      <c r="H33" s="15">
        <v>15.19999999999999</v>
      </c>
      <c r="I33" s="15">
        <v>9.5317725752508355</v>
      </c>
      <c r="J33" s="15">
        <v>8.4013605442176686</v>
      </c>
      <c r="K33" s="15">
        <v>4.7342192691029892</v>
      </c>
      <c r="L33" s="15">
        <v>7.2350993377483803</v>
      </c>
      <c r="M33" s="15">
        <v>4.6568627450980387</v>
      </c>
      <c r="N33" s="15">
        <v>8.1249999999999822</v>
      </c>
      <c r="O33" s="15">
        <v>4.4186046511628092</v>
      </c>
      <c r="P33" s="15">
        <v>5.6435643564356353</v>
      </c>
      <c r="Q33" s="15">
        <v>7.2591362126245302</v>
      </c>
      <c r="R33" s="15">
        <v>6.0810810810811198</v>
      </c>
      <c r="S33" s="15">
        <v>6.1433447098976499</v>
      </c>
      <c r="T33" s="15">
        <v>9.2465753424657144</v>
      </c>
      <c r="U33" s="15">
        <v>8.1632653061224687</v>
      </c>
      <c r="V33" s="15">
        <v>8.1081081081080324</v>
      </c>
      <c r="W33" s="15">
        <v>10.999999999999943</v>
      </c>
      <c r="X33" s="15">
        <v>6.0200668896321456</v>
      </c>
      <c r="Y33" s="15">
        <v>5.7823129251700296</v>
      </c>
      <c r="Z33" s="15">
        <v>7.6411960132890746</v>
      </c>
      <c r="AA33" s="15">
        <v>10.264900662251637</v>
      </c>
      <c r="AB33" s="15">
        <v>7.516339869281083</v>
      </c>
      <c r="AC33" s="15">
        <v>7.5657894736842479</v>
      </c>
      <c r="AD33" s="15">
        <v>4.9833887043189371</v>
      </c>
      <c r="AE33" s="15">
        <v>7.5907590759075347</v>
      </c>
      <c r="AF33" s="15">
        <v>7.6411960132889805</v>
      </c>
      <c r="AG33" s="1">
        <v>12.820945945945967</v>
      </c>
      <c r="AH33" s="1">
        <v>13.600682593856732</v>
      </c>
      <c r="AI33" s="1">
        <v>18.030821917808144</v>
      </c>
      <c r="AJ33" s="1">
        <v>13.333333333333336</v>
      </c>
      <c r="AK33" s="1">
        <v>15.489864864864735</v>
      </c>
      <c r="AL33" s="1">
        <v>26.199999999999932</v>
      </c>
      <c r="AM33" s="1">
        <v>15.551839464882981</v>
      </c>
      <c r="AN33" s="1">
        <v>14.183673469387699</v>
      </c>
      <c r="AO33" s="1">
        <v>12.375415282392064</v>
      </c>
      <c r="AP33" s="1">
        <v>17.500000000000018</v>
      </c>
      <c r="AQ33" s="1">
        <v>12.173202614379122</v>
      </c>
      <c r="AR33" s="1">
        <v>15.69078947368423</v>
      </c>
      <c r="AS33" s="1">
        <v>9.4019933554817463</v>
      </c>
      <c r="AT33" s="1">
        <v>13.234323432343171</v>
      </c>
      <c r="AU33" s="1">
        <v>14.900332225913511</v>
      </c>
      <c r="AV33" s="3">
        <v>46</v>
      </c>
      <c r="AW33" s="3">
        <v>116</v>
      </c>
      <c r="AX33" s="3">
        <v>82</v>
      </c>
      <c r="AY33" s="3">
        <v>160</v>
      </c>
      <c r="AZ33" s="3">
        <v>115</v>
      </c>
      <c r="BA33" s="3">
        <v>102</v>
      </c>
      <c r="BB33" s="3">
        <v>162</v>
      </c>
      <c r="BC33" s="3">
        <v>116</v>
      </c>
      <c r="BD33" s="3">
        <v>155</v>
      </c>
      <c r="BE33" s="3">
        <v>157</v>
      </c>
      <c r="BF33" s="3">
        <v>222</v>
      </c>
      <c r="BG33" s="3">
        <v>194</v>
      </c>
      <c r="BH33" s="3">
        <v>218</v>
      </c>
      <c r="BI33" s="3">
        <v>182</v>
      </c>
      <c r="BJ33" s="3">
        <v>273</v>
      </c>
    </row>
    <row r="34" spans="2:62" ht="15.75">
      <c r="B34" s="21" t="s">
        <v>34</v>
      </c>
      <c r="C34" s="15">
        <v>10.634328358208954</v>
      </c>
      <c r="D34" s="15">
        <v>7.2243346007604554</v>
      </c>
      <c r="E34" s="15">
        <v>7.9166666666666758</v>
      </c>
      <c r="F34" s="15">
        <v>11.515151515151524</v>
      </c>
      <c r="G34" s="15">
        <v>8.5714285714285907</v>
      </c>
      <c r="H34" s="15">
        <v>9.5353159851300706</v>
      </c>
      <c r="I34" s="15">
        <v>8.0925925925926325</v>
      </c>
      <c r="J34" s="15">
        <v>8.3079847908744622</v>
      </c>
      <c r="K34" s="15">
        <v>9.32075471698111</v>
      </c>
      <c r="L34" s="15">
        <v>6.1732851985559947</v>
      </c>
      <c r="M34" s="15">
        <v>6.0424028268551622</v>
      </c>
      <c r="N34" s="15">
        <v>9.9458483754512326</v>
      </c>
      <c r="O34" s="15">
        <v>9.0145985401459647</v>
      </c>
      <c r="P34" s="15">
        <v>11.259259259259268</v>
      </c>
      <c r="Q34" s="15">
        <v>7.857142857142918</v>
      </c>
      <c r="R34" s="15">
        <v>11.567164179104456</v>
      </c>
      <c r="S34" s="15">
        <v>11.787072243345985</v>
      </c>
      <c r="T34" s="15">
        <v>8.3333333333332895</v>
      </c>
      <c r="U34" s="15">
        <v>12.121212121212185</v>
      </c>
      <c r="V34" s="15">
        <v>10.526315789473726</v>
      </c>
      <c r="W34" s="15">
        <v>7.8066914498141049</v>
      </c>
      <c r="X34" s="15">
        <v>7.4074074074074066</v>
      </c>
      <c r="Y34" s="15">
        <v>21.673003802281325</v>
      </c>
      <c r="Z34" s="15">
        <v>20.37735849056595</v>
      </c>
      <c r="AA34" s="15">
        <v>16.606498194945825</v>
      </c>
      <c r="AB34" s="15">
        <v>6.0070671378091474</v>
      </c>
      <c r="AC34" s="15">
        <v>6.1371841155235272</v>
      </c>
      <c r="AD34" s="15">
        <v>6.9343065693430859</v>
      </c>
      <c r="AE34" s="15">
        <v>5.5555555555555554</v>
      </c>
      <c r="AF34" s="15">
        <v>7.1428571428571637</v>
      </c>
      <c r="AG34" s="1">
        <v>22.20149253731341</v>
      </c>
      <c r="AH34" s="1">
        <v>19.011406844106439</v>
      </c>
      <c r="AI34" s="1">
        <v>16.249999999999964</v>
      </c>
      <c r="AJ34" s="1">
        <v>23.636363636363711</v>
      </c>
      <c r="AK34" s="1">
        <v>19.097744360902318</v>
      </c>
      <c r="AL34" s="1">
        <v>17.342007434944176</v>
      </c>
      <c r="AM34" s="1">
        <v>15.500000000000039</v>
      </c>
      <c r="AN34" s="1">
        <v>29.980988593155786</v>
      </c>
      <c r="AO34" s="1">
        <v>29.69811320754706</v>
      </c>
      <c r="AP34" s="1">
        <v>22.77978339350182</v>
      </c>
      <c r="AQ34" s="1">
        <v>12.04946996466431</v>
      </c>
      <c r="AR34" s="1">
        <v>16.083032490974759</v>
      </c>
      <c r="AS34" s="1">
        <v>15.948905109489051</v>
      </c>
      <c r="AT34" s="1">
        <v>16.814814814814824</v>
      </c>
      <c r="AU34" s="1">
        <v>15.000000000000082</v>
      </c>
      <c r="AV34" s="3">
        <v>1106</v>
      </c>
      <c r="AW34" s="3">
        <v>1040</v>
      </c>
      <c r="AX34" s="3">
        <v>1229</v>
      </c>
      <c r="AY34" s="3">
        <v>1417</v>
      </c>
      <c r="AZ34" s="3">
        <v>1661</v>
      </c>
      <c r="BA34" s="3">
        <v>2003</v>
      </c>
      <c r="BB34" s="3">
        <v>2307</v>
      </c>
      <c r="BC34" s="3">
        <v>2406</v>
      </c>
      <c r="BD34" s="3">
        <v>1321</v>
      </c>
      <c r="BE34" s="3">
        <v>1522</v>
      </c>
      <c r="BF34" s="3">
        <v>2232</v>
      </c>
      <c r="BG34" s="3">
        <v>2634</v>
      </c>
      <c r="BH34" s="3">
        <v>2553</v>
      </c>
      <c r="BI34" s="3">
        <v>2226</v>
      </c>
      <c r="BJ34" s="3">
        <v>2354</v>
      </c>
    </row>
    <row r="35" spans="2:62" ht="15.75">
      <c r="B35" s="21" t="s">
        <v>35</v>
      </c>
      <c r="C35" s="15">
        <v>9.391634980988572</v>
      </c>
      <c r="D35" s="15">
        <v>9.827586206896612</v>
      </c>
      <c r="E35" s="15">
        <v>10.114068441064626</v>
      </c>
      <c r="F35" s="15">
        <v>9.0996168582375478</v>
      </c>
      <c r="G35" s="15">
        <v>11.515151515151473</v>
      </c>
      <c r="H35" s="15">
        <v>8.8289962825278803</v>
      </c>
      <c r="I35" s="15">
        <v>9.9625468164794402</v>
      </c>
      <c r="J35" s="15">
        <v>8.4758364312267851</v>
      </c>
      <c r="K35" s="15">
        <v>9.0145985401459647</v>
      </c>
      <c r="L35" s="15">
        <v>8.0036630036629433</v>
      </c>
      <c r="M35" s="15">
        <v>11.176470588235352</v>
      </c>
      <c r="N35" s="15">
        <v>8.4444444444444624</v>
      </c>
      <c r="O35" s="15">
        <v>11.6111111111111</v>
      </c>
      <c r="P35" s="15">
        <v>9.3560606060605842</v>
      </c>
      <c r="Q35" s="15">
        <v>8.5714285714285907</v>
      </c>
      <c r="R35" s="15">
        <v>9.5057034220531769</v>
      </c>
      <c r="S35" s="15">
        <v>12.64367816091953</v>
      </c>
      <c r="T35" s="15">
        <v>11.026615969581771</v>
      </c>
      <c r="U35" s="15">
        <v>11.877394636015303</v>
      </c>
      <c r="V35" s="15">
        <v>7.5757575757575752</v>
      </c>
      <c r="W35" s="15">
        <v>11.152416356877323</v>
      </c>
      <c r="X35" s="15">
        <v>7.8651685393258211</v>
      </c>
      <c r="Y35" s="15">
        <v>10.408921933085544</v>
      </c>
      <c r="Z35" s="15">
        <v>20.437956204379642</v>
      </c>
      <c r="AA35" s="15">
        <v>168.4981684981685</v>
      </c>
      <c r="AB35" s="15">
        <v>8.823529411764726</v>
      </c>
      <c r="AC35" s="15">
        <v>6.2962962962963589</v>
      </c>
      <c r="AD35" s="15">
        <v>8.1481481481481062</v>
      </c>
      <c r="AE35" s="15">
        <v>8.3333333333332895</v>
      </c>
      <c r="AF35" s="15">
        <v>6.7669172932331252</v>
      </c>
      <c r="AG35" s="1">
        <v>18.897338403041751</v>
      </c>
      <c r="AH35" s="1">
        <v>22.47126436781614</v>
      </c>
      <c r="AI35" s="1">
        <v>21.140684410646397</v>
      </c>
      <c r="AJ35" s="1">
        <v>20.977011494252849</v>
      </c>
      <c r="AK35" s="1">
        <v>19.090909090909047</v>
      </c>
      <c r="AL35" s="1">
        <v>19.981412639405203</v>
      </c>
      <c r="AM35" s="1">
        <v>17.82771535580526</v>
      </c>
      <c r="AN35" s="1">
        <v>18.884758364312329</v>
      </c>
      <c r="AO35" s="1">
        <v>29.452554744525607</v>
      </c>
      <c r="AP35" s="1">
        <v>176.50183150183145</v>
      </c>
      <c r="AQ35" s="1">
        <v>20.000000000000078</v>
      </c>
      <c r="AR35" s="1">
        <v>14.740740740740822</v>
      </c>
      <c r="AS35" s="1">
        <v>19.759259259259206</v>
      </c>
      <c r="AT35" s="1">
        <v>17.689393939393874</v>
      </c>
      <c r="AU35" s="1">
        <v>15.338345864661715</v>
      </c>
      <c r="AV35" s="3">
        <v>192</v>
      </c>
      <c r="AW35" s="3">
        <v>178</v>
      </c>
      <c r="AX35" s="3">
        <v>283</v>
      </c>
      <c r="AY35" s="3">
        <v>393</v>
      </c>
      <c r="AZ35" s="3">
        <v>772</v>
      </c>
      <c r="BA35" s="3">
        <v>423</v>
      </c>
      <c r="BB35" s="3">
        <v>283</v>
      </c>
      <c r="BC35" s="3">
        <v>126</v>
      </c>
      <c r="BD35" s="3">
        <v>226</v>
      </c>
      <c r="BE35" s="3">
        <v>463</v>
      </c>
      <c r="BF35" s="3">
        <v>648</v>
      </c>
      <c r="BG35" s="3">
        <v>773</v>
      </c>
      <c r="BH35" s="3">
        <v>595</v>
      </c>
      <c r="BI35" s="3">
        <v>1004</v>
      </c>
      <c r="BJ35" s="3">
        <v>377</v>
      </c>
    </row>
    <row r="36" spans="2:62" ht="15.75">
      <c r="B36" s="21" t="s">
        <v>44</v>
      </c>
      <c r="C36" s="15">
        <v>16.405622489959882</v>
      </c>
      <c r="D36" s="15">
        <v>18.299180327868864</v>
      </c>
      <c r="E36" s="15">
        <v>24.238683127572028</v>
      </c>
      <c r="F36" s="15">
        <v>25.041841004184089</v>
      </c>
      <c r="G36" s="15">
        <v>27.029288702928916</v>
      </c>
      <c r="H36" s="15">
        <v>25.729166666666668</v>
      </c>
      <c r="I36" s="15">
        <v>27.530612244897991</v>
      </c>
      <c r="J36" s="15">
        <v>11.153846153846175</v>
      </c>
      <c r="K36" s="15">
        <v>20.551020408163311</v>
      </c>
      <c r="L36" s="15">
        <v>26.646341463414601</v>
      </c>
      <c r="M36" s="15">
        <v>15.261044176706827</v>
      </c>
      <c r="N36" s="15">
        <v>18.774703557312254</v>
      </c>
      <c r="O36" s="15">
        <v>20.039062500000021</v>
      </c>
      <c r="P36" s="15">
        <v>22.265624999999996</v>
      </c>
      <c r="Q36" s="15">
        <v>18.199233716475096</v>
      </c>
      <c r="R36" s="15">
        <v>9.6385542168673783</v>
      </c>
      <c r="S36" s="15">
        <v>12.295081967213115</v>
      </c>
      <c r="T36" s="15">
        <v>9.0534979423867838</v>
      </c>
      <c r="U36" s="15">
        <v>10.041841004184125</v>
      </c>
      <c r="V36" s="15">
        <v>7.5313807531380039</v>
      </c>
      <c r="W36" s="15">
        <v>10.000000000000025</v>
      </c>
      <c r="X36" s="15">
        <v>10.204081632653061</v>
      </c>
      <c r="Y36" s="15">
        <v>8.097165991902834</v>
      </c>
      <c r="Z36" s="15">
        <v>19.591836734693924</v>
      </c>
      <c r="AA36" s="15">
        <v>44.308943089430805</v>
      </c>
      <c r="AB36" s="15">
        <v>7.2289156626506479</v>
      </c>
      <c r="AC36" s="15">
        <v>16.60079051383406</v>
      </c>
      <c r="AD36" s="15">
        <v>14.062499999999977</v>
      </c>
      <c r="AE36" s="15">
        <v>7.4218750000000222</v>
      </c>
      <c r="AF36" s="15">
        <v>9.5785440613026811</v>
      </c>
      <c r="AG36" s="1">
        <v>26.044176706827258</v>
      </c>
      <c r="AH36" s="1">
        <v>30.594262295081979</v>
      </c>
      <c r="AI36" s="1">
        <v>33.292181069958815</v>
      </c>
      <c r="AJ36" s="1">
        <v>35.083682008368214</v>
      </c>
      <c r="AK36" s="1">
        <v>34.560669456066918</v>
      </c>
      <c r="AL36" s="1">
        <v>35.729166666666693</v>
      </c>
      <c r="AM36" s="1">
        <v>37.734693877551052</v>
      </c>
      <c r="AN36" s="1">
        <v>19.251012145749009</v>
      </c>
      <c r="AO36" s="1">
        <v>40.142857142857238</v>
      </c>
      <c r="AP36" s="1">
        <v>70.955284552845399</v>
      </c>
      <c r="AQ36" s="1">
        <v>22.489959839357475</v>
      </c>
      <c r="AR36" s="1">
        <v>35.375494071146314</v>
      </c>
      <c r="AS36" s="1">
        <v>34.1015625</v>
      </c>
      <c r="AT36" s="1">
        <v>29.687500000000018</v>
      </c>
      <c r="AU36" s="1">
        <v>27.777777777777779</v>
      </c>
      <c r="AV36" s="3">
        <v>238</v>
      </c>
      <c r="AW36" s="3">
        <v>156</v>
      </c>
      <c r="AX36" s="3">
        <v>148</v>
      </c>
      <c r="AY36" s="3">
        <v>317</v>
      </c>
      <c r="AZ36" s="3">
        <v>307</v>
      </c>
      <c r="BA36" s="3">
        <v>560</v>
      </c>
      <c r="BB36" s="3">
        <v>532</v>
      </c>
      <c r="BC36" s="3">
        <v>663</v>
      </c>
      <c r="BD36" s="3">
        <v>803</v>
      </c>
      <c r="BE36" s="3">
        <v>917</v>
      </c>
      <c r="BF36" s="3">
        <v>1060</v>
      </c>
      <c r="BG36" s="3">
        <v>1581</v>
      </c>
      <c r="BH36" s="3">
        <v>1442</v>
      </c>
      <c r="BI36" s="3">
        <v>1214</v>
      </c>
      <c r="BJ36" s="3">
        <v>819</v>
      </c>
    </row>
    <row r="37" spans="2:62" ht="15.75">
      <c r="B37" s="21" t="s">
        <v>45</v>
      </c>
      <c r="C37" s="15">
        <v>9.3207547169812131</v>
      </c>
      <c r="D37" s="15">
        <v>14.785992217898832</v>
      </c>
      <c r="E37" s="15">
        <v>8.1322957198443149</v>
      </c>
      <c r="F37" s="15">
        <v>15.214843749999977</v>
      </c>
      <c r="G37" s="15">
        <v>10.191570881226095</v>
      </c>
      <c r="H37" s="15">
        <v>10.037735849056643</v>
      </c>
      <c r="I37" s="15">
        <v>9.606741573033668</v>
      </c>
      <c r="J37" s="15">
        <v>7.5568181818181612</v>
      </c>
      <c r="K37" s="15">
        <v>13.37037037037036</v>
      </c>
      <c r="L37" s="15">
        <v>13.370370370370308</v>
      </c>
      <c r="M37" s="15">
        <v>11.654275092936841</v>
      </c>
      <c r="N37" s="15">
        <v>12.527472527472506</v>
      </c>
      <c r="O37" s="15">
        <v>13.818181818181817</v>
      </c>
      <c r="P37" s="15">
        <v>15.199999999999969</v>
      </c>
      <c r="Q37" s="15">
        <v>7.4910394265233062</v>
      </c>
      <c r="R37" s="15">
        <v>11.320754716981131</v>
      </c>
      <c r="S37" s="15">
        <v>9.338521400778232</v>
      </c>
      <c r="T37" s="15">
        <v>13.22957198443582</v>
      </c>
      <c r="U37" s="15">
        <v>10.546875000000066</v>
      </c>
      <c r="V37" s="15">
        <v>12.64367816091953</v>
      </c>
      <c r="W37" s="15">
        <v>10.18867924528303</v>
      </c>
      <c r="X37" s="15">
        <v>11.235955056179774</v>
      </c>
      <c r="Y37" s="15">
        <v>10.227272727272684</v>
      </c>
      <c r="Z37" s="15">
        <v>13.333333333333311</v>
      </c>
      <c r="AA37" s="15">
        <v>7.7777777777777564</v>
      </c>
      <c r="AB37" s="15">
        <v>8.5501858736058836</v>
      </c>
      <c r="AC37" s="15">
        <v>7.3260073260073257</v>
      </c>
      <c r="AD37" s="15">
        <v>11.999999999999989</v>
      </c>
      <c r="AE37" s="15">
        <v>8.3636363636364042</v>
      </c>
      <c r="AF37" s="15">
        <v>6.4516129032258469</v>
      </c>
      <c r="AG37" s="1">
        <v>20.641509433962344</v>
      </c>
      <c r="AH37" s="1">
        <v>24.124513618677064</v>
      </c>
      <c r="AI37" s="1">
        <v>21.361867704280137</v>
      </c>
      <c r="AJ37" s="1">
        <v>25.761718750000043</v>
      </c>
      <c r="AK37" s="1">
        <v>22.835249042145627</v>
      </c>
      <c r="AL37" s="1">
        <v>20.226415094339671</v>
      </c>
      <c r="AM37" s="1">
        <v>20.842696629213442</v>
      </c>
      <c r="AN37" s="1">
        <v>17.784090909090846</v>
      </c>
      <c r="AO37" s="1">
        <v>26.70370370370367</v>
      </c>
      <c r="AP37" s="1">
        <v>21.148148148148064</v>
      </c>
      <c r="AQ37" s="1">
        <v>20.204460966542726</v>
      </c>
      <c r="AR37" s="1">
        <v>19.853479853479833</v>
      </c>
      <c r="AS37" s="1">
        <v>25.818181818181806</v>
      </c>
      <c r="AT37" s="1">
        <v>23.563636363636373</v>
      </c>
      <c r="AU37" s="1">
        <v>13.942652329749153</v>
      </c>
      <c r="AV37" s="3">
        <v>109</v>
      </c>
      <c r="AW37" s="3">
        <v>81</v>
      </c>
      <c r="AX37" s="3">
        <v>139</v>
      </c>
      <c r="AY37" s="3">
        <v>119</v>
      </c>
      <c r="AZ37" s="3">
        <v>111</v>
      </c>
      <c r="BA37" s="3">
        <v>140</v>
      </c>
      <c r="BB37" s="3">
        <v>89</v>
      </c>
      <c r="BC37" s="3">
        <v>51</v>
      </c>
      <c r="BD37" s="3">
        <v>79</v>
      </c>
      <c r="BE37" s="3">
        <v>76</v>
      </c>
      <c r="BF37" s="3">
        <v>80</v>
      </c>
      <c r="BG37" s="3">
        <v>79</v>
      </c>
      <c r="BH37" s="3">
        <v>63</v>
      </c>
      <c r="BI37" s="3">
        <v>62</v>
      </c>
      <c r="BJ37" s="3">
        <v>122</v>
      </c>
    </row>
    <row r="38" spans="2:62" ht="15.75">
      <c r="B38" s="21" t="s">
        <v>46</v>
      </c>
      <c r="C38" s="15">
        <v>8.7588652482269307</v>
      </c>
      <c r="D38" s="15">
        <v>11.236559139784983</v>
      </c>
      <c r="E38" s="15">
        <v>11.960431654676256</v>
      </c>
      <c r="F38" s="15">
        <v>9.1281138790035676</v>
      </c>
      <c r="G38" s="15">
        <v>10.780141843971641</v>
      </c>
      <c r="H38" s="15">
        <v>10.847750865051941</v>
      </c>
      <c r="I38" s="15">
        <v>12.114093959731489</v>
      </c>
      <c r="J38" s="15">
        <v>10.375426621160372</v>
      </c>
      <c r="K38" s="15">
        <v>11.545138888888889</v>
      </c>
      <c r="L38" s="15">
        <v>9.9999999999999645</v>
      </c>
      <c r="M38" s="15">
        <v>9.3749999999999982</v>
      </c>
      <c r="N38" s="15">
        <v>11.914191419141948</v>
      </c>
      <c r="O38" s="15">
        <v>95.622950819672141</v>
      </c>
      <c r="P38" s="15">
        <v>12.709030100334449</v>
      </c>
      <c r="Q38" s="15">
        <v>13.525423728813568</v>
      </c>
      <c r="R38" s="15">
        <v>6.0283687943262017</v>
      </c>
      <c r="S38" s="15">
        <v>9.6774193548386673</v>
      </c>
      <c r="T38" s="15">
        <v>6.8345323741006885</v>
      </c>
      <c r="U38" s="15">
        <v>8.5409252669039333</v>
      </c>
      <c r="V38" s="15">
        <v>9.5744680851063428</v>
      </c>
      <c r="W38" s="15">
        <v>7.2664359861591503</v>
      </c>
      <c r="X38" s="15">
        <v>51.677852348993312</v>
      </c>
      <c r="Y38" s="15">
        <v>9.897610921501629</v>
      </c>
      <c r="Z38" s="15">
        <v>9.7222222222222623</v>
      </c>
      <c r="AA38" s="15">
        <v>5.2631578947368238</v>
      </c>
      <c r="AB38" s="15">
        <v>149.67105263157896</v>
      </c>
      <c r="AC38" s="15">
        <v>150.49504950495052</v>
      </c>
      <c r="AD38" s="15">
        <v>9.1803278688524035</v>
      </c>
      <c r="AE38" s="15">
        <v>5.6856187290970475</v>
      </c>
      <c r="AF38" s="15">
        <v>9.152542372881415</v>
      </c>
      <c r="AG38" s="1">
        <v>14.787234042553132</v>
      </c>
      <c r="AH38" s="1">
        <v>20.913978494623649</v>
      </c>
      <c r="AI38" s="1">
        <v>18.794964028776945</v>
      </c>
      <c r="AJ38" s="1">
        <v>17.669039145907501</v>
      </c>
      <c r="AK38" s="1">
        <v>20.354609929077984</v>
      </c>
      <c r="AL38" s="1">
        <v>18.114186851211091</v>
      </c>
      <c r="AM38" s="1">
        <v>63.791946308724803</v>
      </c>
      <c r="AN38" s="1">
        <v>20.273037542662003</v>
      </c>
      <c r="AO38" s="1">
        <v>21.26736111111115</v>
      </c>
      <c r="AP38" s="1">
        <v>15.263157894736789</v>
      </c>
      <c r="AQ38" s="1">
        <v>159.04605263157896</v>
      </c>
      <c r="AR38" s="1">
        <v>162.40924092409247</v>
      </c>
      <c r="AS38" s="1">
        <v>104.80327868852454</v>
      </c>
      <c r="AT38" s="1">
        <v>18.394648829431496</v>
      </c>
      <c r="AU38" s="1">
        <v>22.677966101694985</v>
      </c>
      <c r="AV38" s="3">
        <v>132</v>
      </c>
      <c r="AW38" s="3">
        <v>222</v>
      </c>
      <c r="AX38" s="3">
        <v>336</v>
      </c>
      <c r="AY38" s="3">
        <v>376</v>
      </c>
      <c r="AZ38" s="3">
        <v>310</v>
      </c>
      <c r="BA38" s="3">
        <v>363</v>
      </c>
      <c r="BB38" s="3">
        <v>236</v>
      </c>
      <c r="BC38" s="3">
        <v>278</v>
      </c>
      <c r="BD38" s="3">
        <v>318</v>
      </c>
      <c r="BE38" s="3">
        <v>160</v>
      </c>
      <c r="BF38" s="3">
        <v>435</v>
      </c>
      <c r="BG38" s="3">
        <v>763</v>
      </c>
      <c r="BH38" s="3">
        <v>665</v>
      </c>
      <c r="BI38" s="3">
        <v>559</v>
      </c>
      <c r="BJ38" s="3">
        <v>709</v>
      </c>
    </row>
    <row r="39" spans="2:62" ht="15.75">
      <c r="B39" s="21" t="s">
        <v>47</v>
      </c>
      <c r="C39" s="15">
        <v>21.318897637795285</v>
      </c>
      <c r="D39" s="15">
        <v>8.4274193548386656</v>
      </c>
      <c r="E39" s="15">
        <v>11.680327868852459</v>
      </c>
      <c r="F39" s="15">
        <v>6.5918367346938886</v>
      </c>
      <c r="G39" s="15">
        <v>12.408163265306188</v>
      </c>
      <c r="H39" s="15">
        <v>12.258064516128988</v>
      </c>
      <c r="I39" s="15">
        <v>0.76612903225807538</v>
      </c>
      <c r="J39" s="15">
        <v>15.896414342629438</v>
      </c>
      <c r="K39" s="15">
        <v>8.636363636363626</v>
      </c>
      <c r="L39" s="15">
        <v>10.76171875000002</v>
      </c>
      <c r="M39" s="15">
        <v>14.003984063744976</v>
      </c>
      <c r="N39" s="15">
        <v>140.65891472868222</v>
      </c>
      <c r="O39" s="15">
        <v>20.383141762452137</v>
      </c>
      <c r="P39" s="15">
        <v>7.5855513307984577</v>
      </c>
      <c r="Q39" s="15">
        <v>16.490566037735878</v>
      </c>
      <c r="R39" s="15">
        <v>6.6929133858267829</v>
      </c>
      <c r="S39" s="15">
        <v>8.8709677419354378</v>
      </c>
      <c r="T39" s="15">
        <v>6.1475409836065573</v>
      </c>
      <c r="U39" s="15">
        <v>5.3061224489796386</v>
      </c>
      <c r="V39" s="15">
        <v>5.3061224489795222</v>
      </c>
      <c r="W39" s="15">
        <v>181.85483870967747</v>
      </c>
      <c r="X39" s="15">
        <v>5.6451612903224886</v>
      </c>
      <c r="Y39" s="15">
        <v>178.08764940239038</v>
      </c>
      <c r="Z39" s="15">
        <v>5.5335968379446863</v>
      </c>
      <c r="AA39" s="15">
        <v>5.4687500000000222</v>
      </c>
      <c r="AB39" s="15">
        <v>5.577689243027911</v>
      </c>
      <c r="AC39" s="15">
        <v>5.8139534883720927</v>
      </c>
      <c r="AD39" s="15">
        <v>7.6628352490421454</v>
      </c>
      <c r="AE39" s="15">
        <v>5.3231939163498314</v>
      </c>
      <c r="AF39" s="15">
        <v>5.2830188679245493</v>
      </c>
      <c r="AG39" s="1">
        <v>28.011811023622066</v>
      </c>
      <c r="AH39" s="1">
        <v>17.298387096774103</v>
      </c>
      <c r="AI39" s="1">
        <v>17.827868852459016</v>
      </c>
      <c r="AJ39" s="1">
        <v>11.897959183673528</v>
      </c>
      <c r="AK39" s="1">
        <v>17.714285714285708</v>
      </c>
      <c r="AL39" s="1">
        <v>194.11290322580646</v>
      </c>
      <c r="AM39" s="1">
        <v>6.4112903225805642</v>
      </c>
      <c r="AN39" s="1">
        <v>193.98406374501982</v>
      </c>
      <c r="AO39" s="1">
        <v>14.169960474308311</v>
      </c>
      <c r="AP39" s="1">
        <v>16.230468750000043</v>
      </c>
      <c r="AQ39" s="1">
        <v>19.581673306772888</v>
      </c>
      <c r="AR39" s="1">
        <v>146.47286821705433</v>
      </c>
      <c r="AS39" s="1">
        <v>28.045977011494283</v>
      </c>
      <c r="AT39" s="1">
        <v>12.908745247148289</v>
      </c>
      <c r="AU39" s="1">
        <v>21.773584905660428</v>
      </c>
      <c r="AV39" s="3">
        <v>579</v>
      </c>
      <c r="AW39" s="3">
        <v>728</v>
      </c>
      <c r="AX39" s="3">
        <v>1134</v>
      </c>
      <c r="AY39" s="3">
        <v>1127</v>
      </c>
      <c r="AZ39" s="3">
        <v>1208</v>
      </c>
      <c r="BA39" s="3">
        <v>1533</v>
      </c>
      <c r="BB39" s="3">
        <v>1386</v>
      </c>
      <c r="BC39" s="3">
        <v>1361</v>
      </c>
      <c r="BD39" s="3">
        <v>1296</v>
      </c>
      <c r="BE39" s="3">
        <v>1281</v>
      </c>
      <c r="BF39" s="3">
        <v>1061</v>
      </c>
      <c r="BG39" s="3">
        <v>1181</v>
      </c>
      <c r="BH39" s="3">
        <v>1305</v>
      </c>
      <c r="BI39" s="3">
        <v>1797</v>
      </c>
      <c r="BJ39" s="3">
        <v>1583</v>
      </c>
    </row>
    <row r="40" spans="2:62" ht="15.75">
      <c r="B40" s="21" t="s">
        <v>48</v>
      </c>
      <c r="C40" s="15">
        <v>9.9840764331210092</v>
      </c>
      <c r="D40" s="15">
        <v>9.1528239202657993</v>
      </c>
      <c r="E40" s="15">
        <v>8.6655405405405492</v>
      </c>
      <c r="F40" s="15">
        <v>8.3550488599348629</v>
      </c>
      <c r="G40" s="15">
        <v>8.4098360655738222</v>
      </c>
      <c r="H40" s="15">
        <v>7.9966329966329974</v>
      </c>
      <c r="I40" s="15">
        <v>8.3823529411765225</v>
      </c>
      <c r="J40" s="15">
        <v>10.385852090032172</v>
      </c>
      <c r="K40" s="15">
        <v>12.747603833865822</v>
      </c>
      <c r="L40" s="15">
        <v>9.8895899053628096</v>
      </c>
      <c r="M40" s="15">
        <v>6.8927444794952164</v>
      </c>
      <c r="N40" s="15">
        <v>5.0946372239747291</v>
      </c>
      <c r="O40" s="15">
        <v>8.8509316770186324</v>
      </c>
      <c r="P40" s="15">
        <v>9.705882352941126</v>
      </c>
      <c r="Q40" s="15">
        <v>5.2453987730061264</v>
      </c>
      <c r="R40" s="15">
        <v>10.509554140127424</v>
      </c>
      <c r="S40" s="15">
        <v>10.631229235880456</v>
      </c>
      <c r="T40" s="15">
        <v>13.175675675675695</v>
      </c>
      <c r="U40" s="15">
        <v>7.8175895765472498</v>
      </c>
      <c r="V40" s="15">
        <v>10.163934426229583</v>
      </c>
      <c r="W40" s="15">
        <v>9.0909090909091486</v>
      </c>
      <c r="X40" s="15">
        <v>7.5163398692809897</v>
      </c>
      <c r="Y40" s="15">
        <v>9.3247588424437478</v>
      </c>
      <c r="Z40" s="15">
        <v>15.654952076677244</v>
      </c>
      <c r="AA40" s="15">
        <v>12.933753943217647</v>
      </c>
      <c r="AB40" s="15">
        <v>9.7791798107255339</v>
      </c>
      <c r="AC40" s="15">
        <v>7.8864353312302837</v>
      </c>
      <c r="AD40" s="15">
        <v>9.6273291925466538</v>
      </c>
      <c r="AE40" s="15">
        <v>7.7399380804953557</v>
      </c>
      <c r="AF40" s="15">
        <v>9.5092024539877986</v>
      </c>
      <c r="AG40" s="1">
        <v>20.493630573248431</v>
      </c>
      <c r="AH40" s="1">
        <v>19.784053156146257</v>
      </c>
      <c r="AI40" s="1">
        <v>21.841216216216246</v>
      </c>
      <c r="AJ40" s="1">
        <v>16.172638436482114</v>
      </c>
      <c r="AK40" s="1">
        <v>18.573770491803405</v>
      </c>
      <c r="AL40" s="1">
        <v>17.087542087542147</v>
      </c>
      <c r="AM40" s="1">
        <v>15.898692810457511</v>
      </c>
      <c r="AN40" s="1">
        <v>19.71061093247592</v>
      </c>
      <c r="AO40" s="1">
        <v>28.402555910543064</v>
      </c>
      <c r="AP40" s="1">
        <v>22.823343848580457</v>
      </c>
      <c r="AQ40" s="1">
        <v>16.671924290220751</v>
      </c>
      <c r="AR40" s="1">
        <v>12.981072555205014</v>
      </c>
      <c r="AS40" s="1">
        <v>18.478260869565286</v>
      </c>
      <c r="AT40" s="1">
        <v>17.445820433436481</v>
      </c>
      <c r="AU40" s="1">
        <v>14.754601226993925</v>
      </c>
      <c r="AV40" s="3">
        <v>202</v>
      </c>
      <c r="AW40" s="3">
        <v>236</v>
      </c>
      <c r="AX40" s="3">
        <v>256</v>
      </c>
      <c r="AY40" s="3">
        <v>191</v>
      </c>
      <c r="AZ40" s="3">
        <v>234</v>
      </c>
      <c r="BA40" s="3">
        <v>305</v>
      </c>
      <c r="BB40" s="3">
        <v>209</v>
      </c>
      <c r="BC40" s="3">
        <v>107</v>
      </c>
      <c r="BD40" s="3">
        <v>162</v>
      </c>
      <c r="BE40" s="3">
        <v>307</v>
      </c>
      <c r="BF40" s="3">
        <v>263</v>
      </c>
      <c r="BG40" s="3">
        <v>353</v>
      </c>
      <c r="BH40" s="3">
        <v>377</v>
      </c>
      <c r="BI40" s="3">
        <v>432</v>
      </c>
      <c r="BJ40" s="3">
        <v>464</v>
      </c>
    </row>
    <row r="41" spans="2:62" ht="15.75">
      <c r="B41" s="21" t="s">
        <v>49</v>
      </c>
      <c r="C41" s="15">
        <v>11.535714285714304</v>
      </c>
      <c r="D41" s="15">
        <v>12.170818505338058</v>
      </c>
      <c r="E41" s="15">
        <v>11.358695652173949</v>
      </c>
      <c r="F41" s="15">
        <v>12.481751824817497</v>
      </c>
      <c r="G41" s="15">
        <v>14.215328467153263</v>
      </c>
      <c r="H41" s="15">
        <v>11.702898550724607</v>
      </c>
      <c r="I41" s="15">
        <v>12.985611510791404</v>
      </c>
      <c r="J41" s="15">
        <v>13.763250883392207</v>
      </c>
      <c r="K41" s="15">
        <v>11.505190311418685</v>
      </c>
      <c r="L41" s="15">
        <v>13.951048951048961</v>
      </c>
      <c r="M41" s="15">
        <v>14.513888888888861</v>
      </c>
      <c r="N41" s="15">
        <v>18.156996587030697</v>
      </c>
      <c r="O41" s="15">
        <v>9.6938775510204067</v>
      </c>
      <c r="P41" s="15">
        <v>6.7171717171716994</v>
      </c>
      <c r="Q41" s="15">
        <v>9.8494983277592691</v>
      </c>
      <c r="R41" s="15">
        <v>10.714285714285714</v>
      </c>
      <c r="S41" s="15">
        <v>10.676156583629892</v>
      </c>
      <c r="T41" s="15">
        <v>9.4202898550724417</v>
      </c>
      <c r="U41" s="15">
        <v>9.48905109489049</v>
      </c>
      <c r="V41" s="15">
        <v>10.218978102189821</v>
      </c>
      <c r="W41" s="15">
        <v>10.50724637681151</v>
      </c>
      <c r="X41" s="15">
        <v>9.3525179856114899</v>
      </c>
      <c r="Y41" s="15">
        <v>9.8939929328621314</v>
      </c>
      <c r="Z41" s="15">
        <v>11.418685121107208</v>
      </c>
      <c r="AA41" s="15">
        <v>14.335664335664317</v>
      </c>
      <c r="AB41" s="15">
        <v>10.069444444444366</v>
      </c>
      <c r="AC41" s="15">
        <v>18.430034129692757</v>
      </c>
      <c r="AD41" s="15">
        <v>15.306122448979593</v>
      </c>
      <c r="AE41" s="15">
        <v>12.457912457912467</v>
      </c>
      <c r="AF41" s="15">
        <v>10.033444816053512</v>
      </c>
      <c r="AG41" s="1">
        <v>22.250000000000018</v>
      </c>
      <c r="AH41" s="1">
        <v>22.846975088967952</v>
      </c>
      <c r="AI41" s="1">
        <v>20.778985507246389</v>
      </c>
      <c r="AJ41" s="1">
        <v>21.970802919707985</v>
      </c>
      <c r="AK41" s="1">
        <v>24.434306569343086</v>
      </c>
      <c r="AL41" s="1">
        <v>22.210144927536117</v>
      </c>
      <c r="AM41" s="1">
        <v>22.338129496402892</v>
      </c>
      <c r="AN41" s="1">
        <v>23.657243816254336</v>
      </c>
      <c r="AO41" s="1">
        <v>22.923875432525893</v>
      </c>
      <c r="AP41" s="1">
        <v>28.28671328671328</v>
      </c>
      <c r="AQ41" s="1">
        <v>24.583333333333229</v>
      </c>
      <c r="AR41" s="1">
        <v>36.587030716723454</v>
      </c>
      <c r="AS41" s="1">
        <v>25</v>
      </c>
      <c r="AT41" s="1">
        <v>19.175084175084166</v>
      </c>
      <c r="AU41" s="1">
        <v>19.882943143812781</v>
      </c>
      <c r="AV41" s="3">
        <v>163</v>
      </c>
      <c r="AW41" s="3">
        <v>156</v>
      </c>
      <c r="AX41" s="3">
        <v>230</v>
      </c>
      <c r="AY41" s="3">
        <v>278</v>
      </c>
      <c r="AZ41" s="3">
        <v>342</v>
      </c>
      <c r="BA41" s="3">
        <v>286</v>
      </c>
      <c r="BB41" s="3">
        <v>306</v>
      </c>
      <c r="BC41" s="3">
        <v>271</v>
      </c>
      <c r="BD41" s="3">
        <v>191</v>
      </c>
      <c r="BE41" s="3">
        <v>186</v>
      </c>
      <c r="BF41" s="3">
        <v>185</v>
      </c>
      <c r="BG41" s="3">
        <v>183</v>
      </c>
      <c r="BH41" s="3">
        <v>274</v>
      </c>
      <c r="BI41" s="3">
        <v>294</v>
      </c>
      <c r="BJ41" s="3">
        <v>257</v>
      </c>
    </row>
    <row r="42" spans="2:62" ht="15.75">
      <c r="B42" s="21" t="s">
        <v>50</v>
      </c>
      <c r="C42" s="15">
        <v>7.060810810810775</v>
      </c>
      <c r="D42" s="15">
        <v>11.250000000000027</v>
      </c>
      <c r="E42" s="15">
        <v>13.970588235294162</v>
      </c>
      <c r="F42" s="15">
        <v>8.8019169329073641</v>
      </c>
      <c r="G42" s="15">
        <v>12.747603833865822</v>
      </c>
      <c r="H42" s="15">
        <v>11.424050632911426</v>
      </c>
      <c r="I42" s="15">
        <v>14.339622641509424</v>
      </c>
      <c r="J42" s="15">
        <v>13.78086419753083</v>
      </c>
      <c r="K42" s="15">
        <v>8.3738601823707963</v>
      </c>
      <c r="L42" s="15">
        <v>8.8972809667673953</v>
      </c>
      <c r="M42" s="15">
        <v>5.7228915662650186</v>
      </c>
      <c r="N42" s="15">
        <v>6.5419161676646622</v>
      </c>
      <c r="O42" s="15">
        <v>7.2861356932153223</v>
      </c>
      <c r="P42" s="15">
        <v>6.7256637168141742</v>
      </c>
      <c r="Q42" s="15">
        <v>5.3088235294117396</v>
      </c>
      <c r="R42" s="15">
        <v>6.0810810810811198</v>
      </c>
      <c r="S42" s="15">
        <v>4.9342105263157894</v>
      </c>
      <c r="T42" s="15">
        <v>5.2287581699346219</v>
      </c>
      <c r="U42" s="15">
        <v>6.7092651757188317</v>
      </c>
      <c r="V42" s="15">
        <v>9.5846645367412133</v>
      </c>
      <c r="W42" s="15">
        <v>7.278481012658264</v>
      </c>
      <c r="X42" s="15">
        <v>6.6037735849056425</v>
      </c>
      <c r="Y42" s="15">
        <v>6.1728395061728394</v>
      </c>
      <c r="Z42" s="15">
        <v>6.3829787234042374</v>
      </c>
      <c r="AA42" s="15">
        <v>7.5528700906344408</v>
      </c>
      <c r="AB42" s="15">
        <v>8.4337349397589847</v>
      </c>
      <c r="AC42" s="15">
        <v>8.0838323353293919</v>
      </c>
      <c r="AD42" s="15">
        <v>10.029498525073762</v>
      </c>
      <c r="AE42" s="15">
        <v>10.029498525073679</v>
      </c>
      <c r="AF42" s="15">
        <v>5.2941176470587727</v>
      </c>
      <c r="AG42" s="1">
        <v>13.141891891891895</v>
      </c>
      <c r="AH42" s="1">
        <v>16.184210526315816</v>
      </c>
      <c r="AI42" s="1">
        <v>19.199346405228784</v>
      </c>
      <c r="AJ42" s="1">
        <v>15.511182108626196</v>
      </c>
      <c r="AK42" s="1">
        <v>22.332268370607036</v>
      </c>
      <c r="AL42" s="1">
        <v>18.702531645569689</v>
      </c>
      <c r="AM42" s="1">
        <v>20.943396226415068</v>
      </c>
      <c r="AN42" s="1">
        <v>19.95370370370367</v>
      </c>
      <c r="AO42" s="1">
        <v>14.756838905775034</v>
      </c>
      <c r="AP42" s="1">
        <v>16.450151057401836</v>
      </c>
      <c r="AQ42" s="1">
        <v>14.156626506024004</v>
      </c>
      <c r="AR42" s="1">
        <v>14.625748502994053</v>
      </c>
      <c r="AS42" s="1">
        <v>17.315634218289084</v>
      </c>
      <c r="AT42" s="1">
        <v>16.755162241887852</v>
      </c>
      <c r="AU42" s="1">
        <v>10.602941176470512</v>
      </c>
      <c r="AV42" s="3">
        <v>568</v>
      </c>
      <c r="AW42" s="3">
        <v>739</v>
      </c>
      <c r="AX42" s="3">
        <v>103</v>
      </c>
      <c r="AY42" s="3">
        <v>678</v>
      </c>
      <c r="AZ42" s="3">
        <v>806</v>
      </c>
      <c r="BA42" s="3">
        <v>1256</v>
      </c>
      <c r="BB42" s="3">
        <v>775</v>
      </c>
      <c r="BC42" s="3">
        <v>497</v>
      </c>
      <c r="BD42" s="3">
        <v>875</v>
      </c>
      <c r="BE42" s="3">
        <v>843</v>
      </c>
      <c r="BF42" s="3">
        <v>860</v>
      </c>
      <c r="BG42" s="3">
        <v>499</v>
      </c>
      <c r="BH42" s="3">
        <v>837</v>
      </c>
      <c r="BI42" s="3">
        <v>1026</v>
      </c>
      <c r="BJ42" s="3">
        <v>1029</v>
      </c>
    </row>
    <row r="43" spans="2:62" ht="15.75">
      <c r="B43" s="21" t="s">
        <v>51</v>
      </c>
      <c r="C43" s="15">
        <v>5.9169550173010288</v>
      </c>
      <c r="D43" s="15">
        <v>10.142348754448395</v>
      </c>
      <c r="E43" s="15">
        <v>8.9372822299651205</v>
      </c>
      <c r="F43" s="15">
        <v>12.037671232876676</v>
      </c>
      <c r="G43" s="15">
        <v>5.7966101694915162</v>
      </c>
      <c r="H43" s="15">
        <v>6.4189189189189193</v>
      </c>
      <c r="I43" s="15">
        <v>6.6722408026755673</v>
      </c>
      <c r="J43" s="15">
        <v>6.333333333333333</v>
      </c>
      <c r="K43" s="15">
        <v>5.4377104377104466</v>
      </c>
      <c r="L43" s="15">
        <v>8.2885906040269184</v>
      </c>
      <c r="M43" s="15">
        <v>11.600660066006609</v>
      </c>
      <c r="N43" s="15">
        <v>7.1172638436482432</v>
      </c>
      <c r="O43" s="15">
        <v>7.6121794871794428</v>
      </c>
      <c r="P43" s="15">
        <v>10.112903225806443</v>
      </c>
      <c r="Q43" s="15">
        <v>8.2741935483870623</v>
      </c>
      <c r="R43" s="15">
        <v>5.5363321799307768</v>
      </c>
      <c r="S43" s="15">
        <v>4.6263345195729935</v>
      </c>
      <c r="T43" s="15">
        <v>10.452961672473869</v>
      </c>
      <c r="U43" s="15">
        <v>6.1643835616437777</v>
      </c>
      <c r="V43" s="15">
        <v>5.7627118644067412</v>
      </c>
      <c r="W43" s="15">
        <v>5.7432432432432048</v>
      </c>
      <c r="X43" s="15">
        <v>4.3478260869565597</v>
      </c>
      <c r="Y43" s="15">
        <v>5.3333333333333144</v>
      </c>
      <c r="Z43" s="15">
        <v>6.7340067340067344</v>
      </c>
      <c r="AA43" s="15">
        <v>8.3892617449664435</v>
      </c>
      <c r="AB43" s="15">
        <v>5.2805280528052618</v>
      </c>
      <c r="AC43" s="15">
        <v>5.2117263843648027</v>
      </c>
      <c r="AD43" s="15">
        <v>5.4487179487179125</v>
      </c>
      <c r="AE43" s="15">
        <v>5.8064516129032624</v>
      </c>
      <c r="AF43" s="15">
        <v>8.064516129032258</v>
      </c>
      <c r="AG43" s="1">
        <v>11.453287197231806</v>
      </c>
      <c r="AH43" s="1">
        <v>14.768683274021388</v>
      </c>
      <c r="AI43" s="1">
        <v>19.390243902438989</v>
      </c>
      <c r="AJ43" s="1">
        <v>18.202054794520453</v>
      </c>
      <c r="AK43" s="1">
        <v>11.559322033898258</v>
      </c>
      <c r="AL43" s="1">
        <v>12.162162162162124</v>
      </c>
      <c r="AM43" s="1">
        <v>11.020066889632126</v>
      </c>
      <c r="AN43" s="1">
        <v>11.666666666666647</v>
      </c>
      <c r="AO43" s="1">
        <v>12.17171717171718</v>
      </c>
      <c r="AP43" s="1">
        <v>16.677852348993362</v>
      </c>
      <c r="AQ43" s="1">
        <v>16.88118811881187</v>
      </c>
      <c r="AR43" s="1">
        <v>12.328990228013046</v>
      </c>
      <c r="AS43" s="1">
        <v>13.060897435897356</v>
      </c>
      <c r="AT43" s="1">
        <v>15.919354838709705</v>
      </c>
      <c r="AU43" s="1">
        <v>16.33870967741932</v>
      </c>
      <c r="AV43" s="3">
        <v>345</v>
      </c>
      <c r="AW43" s="3">
        <v>457</v>
      </c>
      <c r="AX43" s="3">
        <v>579</v>
      </c>
      <c r="AY43" s="3">
        <v>610</v>
      </c>
      <c r="AZ43" s="3">
        <v>641</v>
      </c>
      <c r="BA43" s="3">
        <v>951</v>
      </c>
      <c r="BB43" s="3">
        <v>727</v>
      </c>
      <c r="BC43" s="3">
        <v>783</v>
      </c>
      <c r="BD43" s="3">
        <v>1014</v>
      </c>
      <c r="BE43" s="3">
        <v>756</v>
      </c>
      <c r="BF43" s="3">
        <v>721</v>
      </c>
      <c r="BG43" s="3">
        <v>1224</v>
      </c>
      <c r="BH43" s="3">
        <v>1152</v>
      </c>
      <c r="BI43" s="3">
        <v>674</v>
      </c>
      <c r="BJ43" s="3">
        <v>1000</v>
      </c>
    </row>
    <row r="44" spans="2:62" ht="15.75">
      <c r="B44" s="25" t="s">
        <v>60</v>
      </c>
      <c r="C44" s="15">
        <v>15.238095238095275</v>
      </c>
      <c r="D44" s="15">
        <v>9.748427672956046</v>
      </c>
      <c r="E44" s="15">
        <v>8.2822085889571078</v>
      </c>
      <c r="F44" s="15">
        <v>10.216718266253904</v>
      </c>
      <c r="G44" s="15">
        <v>20.370370370370352</v>
      </c>
      <c r="H44" s="15">
        <v>8.6153846153845635</v>
      </c>
      <c r="I44" s="15">
        <v>14.199395770392757</v>
      </c>
      <c r="J44" s="15">
        <v>12.048192771084336</v>
      </c>
      <c r="K44" s="15">
        <v>11.515151515151462</v>
      </c>
      <c r="L44" s="15">
        <v>9.3655589123866889</v>
      </c>
      <c r="M44" s="15">
        <v>8.4848484848485182</v>
      </c>
      <c r="N44" s="15">
        <v>8.3333333333333659</v>
      </c>
      <c r="O44" s="15">
        <v>9.3093093093092918</v>
      </c>
      <c r="P44" s="15">
        <v>8.2840236686390014</v>
      </c>
      <c r="Q44" s="15">
        <v>8.5294117647058982</v>
      </c>
      <c r="R44" s="15">
        <v>10.158730158730213</v>
      </c>
      <c r="S44" s="15">
        <v>9.4339622641508978</v>
      </c>
      <c r="T44" s="15">
        <v>8.8957055214723226</v>
      </c>
      <c r="U44" s="15">
        <v>20.123839009287924</v>
      </c>
      <c r="V44" s="15">
        <v>12.037037037037054</v>
      </c>
      <c r="W44" s="15">
        <v>21.846153846153829</v>
      </c>
      <c r="X44" s="15">
        <v>13.897280966767354</v>
      </c>
      <c r="Y44" s="15">
        <v>20.783132530120497</v>
      </c>
      <c r="Z44" s="15">
        <v>11.818181818181834</v>
      </c>
      <c r="AA44" s="15">
        <v>22.356495468277963</v>
      </c>
      <c r="AB44" s="15">
        <v>8.1818181818181461</v>
      </c>
      <c r="AC44" s="15">
        <v>7.7380952380952204</v>
      </c>
      <c r="AD44" s="15">
        <v>8.4084084084084427</v>
      </c>
      <c r="AE44" s="15">
        <v>10.059171597633068</v>
      </c>
      <c r="AF44" s="15">
        <v>8.5294117647058982</v>
      </c>
      <c r="AG44" s="1">
        <v>25.396825396825488</v>
      </c>
      <c r="AH44" s="1">
        <v>19.182389937106944</v>
      </c>
      <c r="AI44" s="1">
        <v>17.17791411042943</v>
      </c>
      <c r="AJ44" s="1">
        <v>30.340557275541826</v>
      </c>
      <c r="AK44" s="1">
        <v>32.407407407407405</v>
      </c>
      <c r="AL44" s="1">
        <v>30.461538461538392</v>
      </c>
      <c r="AM44" s="1">
        <v>28.096676737160109</v>
      </c>
      <c r="AN44" s="1">
        <v>32.831325301204835</v>
      </c>
      <c r="AO44" s="1">
        <v>23.333333333333297</v>
      </c>
      <c r="AP44" s="1">
        <v>31.722054380664652</v>
      </c>
      <c r="AQ44" s="1">
        <v>16.666666666666664</v>
      </c>
      <c r="AR44" s="1">
        <v>16.071428571428587</v>
      </c>
      <c r="AS44" s="1">
        <v>17.717717717717733</v>
      </c>
      <c r="AT44" s="1">
        <v>18.343195266272069</v>
      </c>
      <c r="AU44" s="1">
        <v>17.058823529411796</v>
      </c>
      <c r="AV44" s="3">
        <v>176</v>
      </c>
      <c r="AW44" s="3">
        <v>206</v>
      </c>
      <c r="AX44" s="3">
        <v>271</v>
      </c>
      <c r="AY44" s="3">
        <v>243</v>
      </c>
      <c r="AZ44" s="3">
        <v>335</v>
      </c>
      <c r="BA44" s="3">
        <v>318</v>
      </c>
      <c r="BB44" s="3">
        <v>373</v>
      </c>
      <c r="BC44" s="3">
        <v>295</v>
      </c>
      <c r="BD44" s="3">
        <v>355</v>
      </c>
      <c r="BE44" s="3">
        <v>375</v>
      </c>
      <c r="BF44" s="3">
        <v>378</v>
      </c>
      <c r="BG44" s="3">
        <v>455</v>
      </c>
      <c r="BH44" s="3">
        <v>453</v>
      </c>
      <c r="BI44" s="3">
        <v>414</v>
      </c>
      <c r="BJ44" s="3">
        <v>407</v>
      </c>
    </row>
    <row r="45" spans="2:62" ht="15.75">
      <c r="B45" s="25" t="s">
        <v>61</v>
      </c>
      <c r="C45" s="15">
        <v>6.9597069597069803</v>
      </c>
      <c r="D45" s="15">
        <v>6.6914498141263303</v>
      </c>
      <c r="E45" s="15">
        <v>11.808118081180769</v>
      </c>
      <c r="F45" s="15">
        <v>7.7777777777777564</v>
      </c>
      <c r="G45" s="15">
        <v>6.9090909090908257</v>
      </c>
      <c r="H45" s="15">
        <v>7.8853046594982681</v>
      </c>
      <c r="I45" s="15">
        <v>14.130434782608715</v>
      </c>
      <c r="J45" s="15">
        <v>9.1549295774647703</v>
      </c>
      <c r="K45" s="15">
        <v>9.1872791519434429</v>
      </c>
      <c r="L45" s="15">
        <v>10.563380281690142</v>
      </c>
      <c r="M45" s="15">
        <v>9.6885813148789328</v>
      </c>
      <c r="N45" s="15">
        <v>9.2526690391458857</v>
      </c>
      <c r="O45" s="15">
        <v>8.6021505376344276</v>
      </c>
      <c r="P45" s="15">
        <v>9.929078014184439</v>
      </c>
      <c r="Q45" s="15">
        <v>8.5714285714285907</v>
      </c>
      <c r="R45" s="15">
        <v>5.8608058608059439</v>
      </c>
      <c r="S45" s="15">
        <v>5.5762081784386615</v>
      </c>
      <c r="T45" s="15">
        <v>12.546125461254633</v>
      </c>
      <c r="U45" s="15">
        <v>8.8888888888889088</v>
      </c>
      <c r="V45" s="15">
        <v>8.7272727272727479</v>
      </c>
      <c r="W45" s="15">
        <v>6.810035842293825</v>
      </c>
      <c r="X45" s="15">
        <v>17.028985507246333</v>
      </c>
      <c r="Y45" s="15">
        <v>5.6338028169014889</v>
      </c>
      <c r="Z45" s="15">
        <v>14.840989399293248</v>
      </c>
      <c r="AA45" s="15">
        <v>16.19718309859153</v>
      </c>
      <c r="AB45" s="15">
        <v>7.6124567474049041</v>
      </c>
      <c r="AC45" s="15">
        <v>7.4733096085410056</v>
      </c>
      <c r="AD45" s="15">
        <v>7.1684587813620064</v>
      </c>
      <c r="AE45" s="15">
        <v>8.1560283687942672</v>
      </c>
      <c r="AF45" s="15">
        <v>8.928571428571427</v>
      </c>
      <c r="AG45" s="1">
        <v>12.820512820512924</v>
      </c>
      <c r="AH45" s="1">
        <v>12.267657992564992</v>
      </c>
      <c r="AI45" s="1">
        <v>24.354243542435402</v>
      </c>
      <c r="AJ45" s="1">
        <v>16.666666666666664</v>
      </c>
      <c r="AK45" s="1">
        <v>15.636363636363573</v>
      </c>
      <c r="AL45" s="1">
        <v>14.695340501792092</v>
      </c>
      <c r="AM45" s="1">
        <v>31.159420289855049</v>
      </c>
      <c r="AN45" s="1">
        <v>14.78873239436626</v>
      </c>
      <c r="AO45" s="1">
        <v>24.028268551236692</v>
      </c>
      <c r="AP45" s="1">
        <v>26.760563380281674</v>
      </c>
      <c r="AQ45" s="1">
        <v>17.301038062283837</v>
      </c>
      <c r="AR45" s="1">
        <v>16.72597864768689</v>
      </c>
      <c r="AS45" s="1">
        <v>15.770609318996435</v>
      </c>
      <c r="AT45" s="1">
        <v>18.085106382978708</v>
      </c>
      <c r="AU45" s="1">
        <v>17.500000000000018</v>
      </c>
      <c r="AV45" s="3">
        <v>27</v>
      </c>
      <c r="AW45" s="3">
        <v>47</v>
      </c>
      <c r="AX45" s="3">
        <v>121</v>
      </c>
      <c r="AY45" s="3">
        <v>154</v>
      </c>
      <c r="AZ45" s="3">
        <v>108</v>
      </c>
      <c r="BA45" s="3">
        <v>136</v>
      </c>
      <c r="BB45" s="3">
        <v>64</v>
      </c>
      <c r="BC45" s="3">
        <v>89</v>
      </c>
      <c r="BD45" s="3">
        <v>150</v>
      </c>
      <c r="BE45" s="3">
        <v>116</v>
      </c>
      <c r="BF45" s="3">
        <v>154</v>
      </c>
      <c r="BG45" s="3">
        <v>164</v>
      </c>
      <c r="BH45" s="3">
        <v>141</v>
      </c>
      <c r="BI45" s="3">
        <v>182</v>
      </c>
      <c r="BJ45" s="3">
        <v>186</v>
      </c>
    </row>
    <row r="46" spans="2:62" ht="15.75">
      <c r="B46" s="25" t="s">
        <v>62</v>
      </c>
      <c r="C46" s="15">
        <v>12.230215827338149</v>
      </c>
      <c r="D46" s="15">
        <v>6.4748201438849327</v>
      </c>
      <c r="E46" s="15">
        <v>13.732394366197205</v>
      </c>
      <c r="F46" s="15">
        <v>14.539007092198663</v>
      </c>
      <c r="G46" s="15">
        <v>8.3333333333333535</v>
      </c>
      <c r="H46" s="15">
        <v>15.862068965517222</v>
      </c>
      <c r="I46" s="15">
        <v>23.875432525951577</v>
      </c>
      <c r="J46" s="15">
        <v>8.6805555555555554</v>
      </c>
      <c r="K46" s="15">
        <v>24.315068493150665</v>
      </c>
      <c r="L46" s="15">
        <v>7.7966101694914682</v>
      </c>
      <c r="M46" s="15">
        <v>6.6889632107023411</v>
      </c>
      <c r="N46" s="15">
        <v>7.5342465753425243</v>
      </c>
      <c r="O46" s="15">
        <v>8.7248322147651294</v>
      </c>
      <c r="P46" s="15">
        <v>6.3758389261745156</v>
      </c>
      <c r="Q46" s="15">
        <v>8.026755852842733</v>
      </c>
      <c r="R46" s="15">
        <v>30.935251798561129</v>
      </c>
      <c r="S46" s="15">
        <v>7.5539568345323529</v>
      </c>
      <c r="T46" s="15">
        <v>9.1549295774647703</v>
      </c>
      <c r="U46" s="15">
        <v>15.602836879432646</v>
      </c>
      <c r="V46" s="15">
        <v>11.805555555555577</v>
      </c>
      <c r="W46" s="15">
        <v>13.103448275862108</v>
      </c>
      <c r="X46" s="15">
        <v>12.456747404844272</v>
      </c>
      <c r="Y46" s="15">
        <v>20.138888888888928</v>
      </c>
      <c r="Z46" s="15">
        <v>9.5890410958904511</v>
      </c>
      <c r="AA46" s="15">
        <v>19.661016949152582</v>
      </c>
      <c r="AB46" s="15">
        <v>7.3578595317726325</v>
      </c>
      <c r="AC46" s="15">
        <v>6.8493150684931514</v>
      </c>
      <c r="AD46" s="15">
        <v>6.3758389261745156</v>
      </c>
      <c r="AE46" s="15">
        <v>5.704697986577143</v>
      </c>
      <c r="AF46" s="15">
        <v>7.6923076923077307</v>
      </c>
      <c r="AG46" s="1">
        <v>43.165467625899282</v>
      </c>
      <c r="AH46" s="1">
        <v>14.028776978417286</v>
      </c>
      <c r="AI46" s="1">
        <v>22.887323943661976</v>
      </c>
      <c r="AJ46" s="1">
        <v>30.14184397163131</v>
      </c>
      <c r="AK46" s="1">
        <v>20.138888888888928</v>
      </c>
      <c r="AL46" s="1">
        <v>28.965517241379331</v>
      </c>
      <c r="AM46" s="1">
        <v>36.332179930795846</v>
      </c>
      <c r="AN46" s="1">
        <v>28.819444444444485</v>
      </c>
      <c r="AO46" s="1">
        <v>33.904109589041113</v>
      </c>
      <c r="AP46" s="1">
        <v>27.457627118644051</v>
      </c>
      <c r="AQ46" s="1">
        <v>14.046822742474973</v>
      </c>
      <c r="AR46" s="1">
        <v>14.383561643835677</v>
      </c>
      <c r="AS46" s="1">
        <v>15.100671140939646</v>
      </c>
      <c r="AT46" s="1">
        <v>12.080536912751658</v>
      </c>
      <c r="AU46" s="1">
        <v>15.719063545150464</v>
      </c>
      <c r="AV46" s="3">
        <v>129</v>
      </c>
      <c r="AW46" s="3">
        <v>158</v>
      </c>
      <c r="AX46" s="3">
        <v>129</v>
      </c>
      <c r="AY46" s="3">
        <v>117</v>
      </c>
      <c r="AZ46" s="3">
        <v>138</v>
      </c>
      <c r="BA46" s="3">
        <v>147</v>
      </c>
      <c r="BB46" s="3">
        <v>119</v>
      </c>
      <c r="BC46" s="3">
        <v>105</v>
      </c>
      <c r="BD46" s="3">
        <v>95</v>
      </c>
      <c r="BE46" s="3">
        <v>79</v>
      </c>
      <c r="BF46" s="3">
        <v>142</v>
      </c>
      <c r="BG46" s="3">
        <v>197</v>
      </c>
      <c r="BH46" s="3">
        <v>131</v>
      </c>
      <c r="BI46" s="3">
        <v>131</v>
      </c>
      <c r="BJ46" s="3">
        <v>158</v>
      </c>
    </row>
    <row r="47" spans="2:62" ht="15.75">
      <c r="B47" s="25" t="s">
        <v>63</v>
      </c>
      <c r="C47" s="15">
        <v>9.5238095238095468</v>
      </c>
      <c r="D47" s="15">
        <v>9.1633466135458619</v>
      </c>
      <c r="E47" s="15">
        <v>10</v>
      </c>
      <c r="F47" s="15">
        <v>13.709677419354861</v>
      </c>
      <c r="G47" s="15">
        <v>10.196078431372527</v>
      </c>
      <c r="H47" s="15">
        <v>10.671936758893349</v>
      </c>
      <c r="I47" s="15">
        <v>9.3750000000000213</v>
      </c>
      <c r="J47" s="15">
        <v>11.284046692607026</v>
      </c>
      <c r="K47" s="15">
        <v>13.026819923371669</v>
      </c>
      <c r="L47" s="15">
        <v>9.2664092664092887</v>
      </c>
      <c r="M47" s="15">
        <v>9.0909090909091113</v>
      </c>
      <c r="N47" s="15">
        <v>10.266159695817446</v>
      </c>
      <c r="O47" s="15">
        <v>10.769230769230813</v>
      </c>
      <c r="P47" s="15">
        <v>10.384615384615341</v>
      </c>
      <c r="Q47" s="15">
        <v>11.406844106463877</v>
      </c>
      <c r="R47" s="15">
        <v>8.7301587301587986</v>
      </c>
      <c r="S47" s="15">
        <v>9.5617529880477186</v>
      </c>
      <c r="T47" s="15">
        <v>176.39999999999998</v>
      </c>
      <c r="U47" s="15">
        <v>12.499999999999977</v>
      </c>
      <c r="V47" s="15">
        <v>9.0196078431371873</v>
      </c>
      <c r="W47" s="15">
        <v>8.6956521739129986</v>
      </c>
      <c r="X47" s="15">
        <v>9.3750000000000213</v>
      </c>
      <c r="Y47" s="15">
        <v>9.7276264591439681</v>
      </c>
      <c r="Z47" s="15">
        <v>11.877394636015303</v>
      </c>
      <c r="AA47" s="15">
        <v>6.9498069498069937</v>
      </c>
      <c r="AB47" s="15">
        <v>8.3333333333332895</v>
      </c>
      <c r="AC47" s="15">
        <v>7.2243346007604776</v>
      </c>
      <c r="AD47" s="15">
        <v>9.615384615384615</v>
      </c>
      <c r="AE47" s="15">
        <v>8.4615384615385274</v>
      </c>
      <c r="AF47" s="15">
        <v>7.9847908745246929</v>
      </c>
      <c r="AG47" s="1">
        <v>18.253968253968345</v>
      </c>
      <c r="AH47" s="1">
        <v>18.72509960159358</v>
      </c>
      <c r="AI47" s="1">
        <v>186.39999999999998</v>
      </c>
      <c r="AJ47" s="1">
        <v>26.20967741935484</v>
      </c>
      <c r="AK47" s="1">
        <v>19.215686274509714</v>
      </c>
      <c r="AL47" s="1">
        <v>19.367588932806349</v>
      </c>
      <c r="AM47" s="1">
        <v>18.750000000000043</v>
      </c>
      <c r="AN47" s="1">
        <v>21.011673151750994</v>
      </c>
      <c r="AO47" s="1">
        <v>24.904214559386972</v>
      </c>
      <c r="AP47" s="1">
        <v>16.216216216216282</v>
      </c>
      <c r="AQ47" s="1">
        <v>17.424242424242401</v>
      </c>
      <c r="AR47" s="1">
        <v>17.490494296577925</v>
      </c>
      <c r="AS47" s="1">
        <v>20.384615384615429</v>
      </c>
      <c r="AT47" s="1">
        <v>18.846153846153868</v>
      </c>
      <c r="AU47" s="1">
        <v>19.39163498098857</v>
      </c>
      <c r="AV47" s="3">
        <v>96</v>
      </c>
      <c r="AW47" s="3">
        <v>56</v>
      </c>
      <c r="AX47" s="3">
        <v>172</v>
      </c>
      <c r="AY47" s="3">
        <v>139</v>
      </c>
      <c r="AZ47" s="3">
        <v>188</v>
      </c>
      <c r="BA47" s="3">
        <v>111</v>
      </c>
      <c r="BB47" s="3">
        <v>192</v>
      </c>
      <c r="BC47" s="3">
        <v>106</v>
      </c>
      <c r="BD47" s="3">
        <v>173</v>
      </c>
      <c r="BE47" s="3">
        <v>130</v>
      </c>
      <c r="BF47" s="3">
        <v>212</v>
      </c>
      <c r="BG47" s="3">
        <v>218</v>
      </c>
      <c r="BH47" s="3">
        <v>161</v>
      </c>
      <c r="BI47" s="3">
        <v>193</v>
      </c>
      <c r="BJ47" s="3">
        <v>288</v>
      </c>
    </row>
    <row r="48" spans="2:62" ht="15.75">
      <c r="B48" s="25" t="s">
        <v>64</v>
      </c>
      <c r="C48" s="15">
        <v>7.8125</v>
      </c>
      <c r="D48" s="15">
        <v>11.857707509881422</v>
      </c>
      <c r="E48" s="15">
        <v>8.2677165354330491</v>
      </c>
      <c r="F48" s="15">
        <v>12.156862745098017</v>
      </c>
      <c r="G48" s="15">
        <v>8.1712062256809119</v>
      </c>
      <c r="H48" s="15">
        <v>5.9523809523809526</v>
      </c>
      <c r="I48" s="15">
        <v>7.8431372549019605</v>
      </c>
      <c r="J48" s="15">
        <v>8.9795918367347642</v>
      </c>
      <c r="K48" s="15">
        <v>7.2519083969464777</v>
      </c>
      <c r="L48" s="15">
        <v>8.7912087912087067</v>
      </c>
      <c r="M48" s="15">
        <v>167.15328467153287</v>
      </c>
      <c r="N48" s="15">
        <v>7.4906367041198498</v>
      </c>
      <c r="O48" s="15">
        <v>8.1784386617099951</v>
      </c>
      <c r="P48" s="15">
        <v>170.56603773584899</v>
      </c>
      <c r="Q48" s="15">
        <v>8.8122605363985098</v>
      </c>
      <c r="R48" s="15">
        <v>9.765625</v>
      </c>
      <c r="S48" s="15">
        <v>9.48616600790516</v>
      </c>
      <c r="T48" s="15">
        <v>9.8425196850393704</v>
      </c>
      <c r="U48" s="15">
        <v>7.8431372549019605</v>
      </c>
      <c r="V48" s="15">
        <v>7.782101167315175</v>
      </c>
      <c r="W48" s="15">
        <v>6.7460317460318135</v>
      </c>
      <c r="X48" s="15">
        <v>6.2745098039216574</v>
      </c>
      <c r="Y48" s="15">
        <v>24.489795918367346</v>
      </c>
      <c r="Z48" s="15">
        <v>8.3969465648855603</v>
      </c>
      <c r="AA48" s="15">
        <v>5.4945054945054945</v>
      </c>
      <c r="AB48" s="15">
        <v>9.854014598540207</v>
      </c>
      <c r="AC48" s="15">
        <v>8.2397003745317914</v>
      </c>
      <c r="AD48" s="15">
        <v>175.83643122676582</v>
      </c>
      <c r="AE48" s="15">
        <v>5.2830188679245493</v>
      </c>
      <c r="AF48" s="15">
        <v>6.5134099616857801</v>
      </c>
      <c r="AG48" s="1">
        <v>17.578125</v>
      </c>
      <c r="AH48" s="1">
        <v>21.343873517786584</v>
      </c>
      <c r="AI48" s="1">
        <v>18.110236220472419</v>
      </c>
      <c r="AJ48" s="1">
        <v>19.999999999999979</v>
      </c>
      <c r="AK48" s="1">
        <v>15.953307392996088</v>
      </c>
      <c r="AL48" s="1">
        <v>12.698412698412767</v>
      </c>
      <c r="AM48" s="1">
        <v>14.117647058823618</v>
      </c>
      <c r="AN48" s="1">
        <v>33.469387755102112</v>
      </c>
      <c r="AO48" s="1">
        <v>15.648854961832038</v>
      </c>
      <c r="AP48" s="1">
        <v>14.285714285714201</v>
      </c>
      <c r="AQ48" s="1">
        <v>177.00729927007308</v>
      </c>
      <c r="AR48" s="1">
        <v>15.73033707865164</v>
      </c>
      <c r="AS48" s="1">
        <v>184.01486988847583</v>
      </c>
      <c r="AT48" s="1">
        <v>175.84905660377353</v>
      </c>
      <c r="AU48" s="1">
        <v>15.325670498084289</v>
      </c>
      <c r="AV48" s="3">
        <v>153</v>
      </c>
      <c r="AW48" s="3">
        <v>139</v>
      </c>
      <c r="AX48" s="3">
        <v>84</v>
      </c>
      <c r="AY48" s="3">
        <v>152</v>
      </c>
      <c r="AZ48" s="3">
        <v>147</v>
      </c>
      <c r="BA48" s="3">
        <v>294</v>
      </c>
      <c r="BB48" s="3">
        <v>272</v>
      </c>
      <c r="BC48" s="3">
        <v>249</v>
      </c>
      <c r="BD48" s="3">
        <v>123</v>
      </c>
      <c r="BE48" s="3">
        <v>92</v>
      </c>
      <c r="BF48" s="3">
        <v>181</v>
      </c>
      <c r="BG48" s="3">
        <v>289</v>
      </c>
      <c r="BH48" s="3">
        <v>248</v>
      </c>
      <c r="BI48" s="3">
        <v>221</v>
      </c>
      <c r="BJ48" s="3">
        <v>193</v>
      </c>
    </row>
    <row r="49" spans="2:62" ht="15.75">
      <c r="B49" s="25" t="s">
        <v>65</v>
      </c>
      <c r="C49" s="15">
        <v>9.9630996309962665</v>
      </c>
      <c r="D49" s="15">
        <v>173.40823970037445</v>
      </c>
      <c r="E49" s="15">
        <v>70.895522388059703</v>
      </c>
      <c r="F49" s="15">
        <v>16.044776119402922</v>
      </c>
      <c r="G49" s="15">
        <v>6.666666666666603</v>
      </c>
      <c r="H49" s="15">
        <v>7.7490774907748863</v>
      </c>
      <c r="I49" s="15">
        <v>8.4558823529412184</v>
      </c>
      <c r="J49" s="15">
        <v>8.4558823529411136</v>
      </c>
      <c r="K49" s="15">
        <v>13.55311355311351</v>
      </c>
      <c r="L49" s="15">
        <v>14.705882352941227</v>
      </c>
      <c r="M49" s="15">
        <v>7.5812274368230836</v>
      </c>
      <c r="N49" s="15">
        <v>8.8888888888889088</v>
      </c>
      <c r="O49" s="15">
        <v>9.854014598540104</v>
      </c>
      <c r="P49" s="15">
        <v>7.6086956521738918</v>
      </c>
      <c r="Q49" s="15">
        <v>9.4545454545454337</v>
      </c>
      <c r="R49" s="15">
        <v>7.0110701107011275</v>
      </c>
      <c r="S49" s="15">
        <v>6.3670411985019362</v>
      </c>
      <c r="T49" s="15">
        <v>171.26865671641787</v>
      </c>
      <c r="U49" s="15">
        <v>7.089552238805938</v>
      </c>
      <c r="V49" s="15">
        <v>7.7777777777778088</v>
      </c>
      <c r="W49" s="15">
        <v>7.0110701107011275</v>
      </c>
      <c r="X49" s="15">
        <v>6.6176470588234659</v>
      </c>
      <c r="Y49" s="15">
        <v>9.1911764705882355</v>
      </c>
      <c r="Z49" s="15">
        <v>7.6923076923076712</v>
      </c>
      <c r="AA49" s="15">
        <v>9.1911764705882355</v>
      </c>
      <c r="AB49" s="15">
        <v>7.5812274368230836</v>
      </c>
      <c r="AC49" s="15">
        <v>7.4074074074074066</v>
      </c>
      <c r="AD49" s="15">
        <v>9.1240875912408743</v>
      </c>
      <c r="AE49" s="15">
        <v>5.0724637681159619</v>
      </c>
      <c r="AF49" s="15">
        <v>9.0909090909091415</v>
      </c>
      <c r="AG49" s="1">
        <v>16.974169741697395</v>
      </c>
      <c r="AH49" s="1">
        <v>179.77528089887639</v>
      </c>
      <c r="AI49" s="1">
        <v>242.16417910447757</v>
      </c>
      <c r="AJ49" s="1">
        <v>23.134328358208862</v>
      </c>
      <c r="AK49" s="1">
        <v>14.444444444444411</v>
      </c>
      <c r="AL49" s="1">
        <v>14.760147601476014</v>
      </c>
      <c r="AM49" s="1">
        <v>15.073529411764685</v>
      </c>
      <c r="AN49" s="1">
        <v>17.647058823529349</v>
      </c>
      <c r="AO49" s="1">
        <v>21.245421245421181</v>
      </c>
      <c r="AP49" s="1">
        <v>23.897058823529463</v>
      </c>
      <c r="AQ49" s="1">
        <v>15.162454873646167</v>
      </c>
      <c r="AR49" s="1">
        <v>16.296296296296315</v>
      </c>
      <c r="AS49" s="1">
        <v>18.978102189780977</v>
      </c>
      <c r="AT49" s="1">
        <v>12.681159420289854</v>
      </c>
      <c r="AU49" s="1">
        <v>18.545454545454575</v>
      </c>
      <c r="AV49" s="3">
        <v>1081</v>
      </c>
      <c r="AW49" s="3">
        <v>1352</v>
      </c>
      <c r="AX49" s="3">
        <v>1678</v>
      </c>
      <c r="AY49" s="3">
        <v>1534</v>
      </c>
      <c r="AZ49" s="3">
        <v>1965</v>
      </c>
      <c r="BA49" s="3">
        <v>2159</v>
      </c>
      <c r="BB49" s="3">
        <v>221</v>
      </c>
      <c r="BC49" s="3">
        <v>2445</v>
      </c>
      <c r="BD49" s="3">
        <v>2034</v>
      </c>
      <c r="BE49" s="3">
        <v>2227</v>
      </c>
      <c r="BF49" s="3">
        <v>2522</v>
      </c>
      <c r="BG49" s="3">
        <v>2732</v>
      </c>
      <c r="BH49" s="3">
        <v>2723</v>
      </c>
      <c r="BI49" s="3">
        <v>2499</v>
      </c>
      <c r="BJ49" s="3">
        <v>2461</v>
      </c>
    </row>
    <row r="50" spans="2:62" ht="15.75">
      <c r="B50" s="25" t="s">
        <v>66</v>
      </c>
      <c r="C50" s="15">
        <v>17.785234899328898</v>
      </c>
      <c r="D50" s="15">
        <v>12.08053691275166</v>
      </c>
      <c r="E50" s="15">
        <v>12.456747404844272</v>
      </c>
      <c r="F50" s="15">
        <v>11.999999999999982</v>
      </c>
      <c r="G50" s="15">
        <v>13.422818791946309</v>
      </c>
      <c r="H50" s="15">
        <v>10.238907849829353</v>
      </c>
      <c r="I50" s="15">
        <v>10.064935064935046</v>
      </c>
      <c r="J50" s="15">
        <v>11.612903225806434</v>
      </c>
      <c r="K50" s="15">
        <v>18.122977346278297</v>
      </c>
      <c r="L50" s="15">
        <v>9.1482649842271471</v>
      </c>
      <c r="M50" s="15">
        <v>13.333333333333297</v>
      </c>
      <c r="N50" s="15">
        <v>23.630136986301295</v>
      </c>
      <c r="O50" s="15">
        <v>12.738853503184714</v>
      </c>
      <c r="P50" s="15">
        <v>8.2539682539682353</v>
      </c>
      <c r="Q50" s="15">
        <v>11.320754716981114</v>
      </c>
      <c r="R50" s="15">
        <v>9.3959731543624549</v>
      </c>
      <c r="S50" s="15">
        <v>10.067114093959733</v>
      </c>
      <c r="T50" s="15">
        <v>11.072664359861651</v>
      </c>
      <c r="U50" s="15">
        <v>7.6666666666667052</v>
      </c>
      <c r="V50" s="15">
        <v>11.74496644295302</v>
      </c>
      <c r="W50" s="15">
        <v>19.795221843003453</v>
      </c>
      <c r="X50" s="15">
        <v>9.0909090909091272</v>
      </c>
      <c r="Y50" s="15">
        <v>17.741935483870968</v>
      </c>
      <c r="Z50" s="15">
        <v>9.0614886731391948</v>
      </c>
      <c r="AA50" s="15">
        <v>10.094637223974818</v>
      </c>
      <c r="AB50" s="15">
        <v>12.380952380952309</v>
      </c>
      <c r="AC50" s="15">
        <v>16.78082191780824</v>
      </c>
      <c r="AD50" s="15">
        <v>18.789808917197469</v>
      </c>
      <c r="AE50" s="15">
        <v>14.285714285714286</v>
      </c>
      <c r="AF50" s="15">
        <v>6.9182389937106556</v>
      </c>
      <c r="AG50" s="1">
        <v>27.181208053691353</v>
      </c>
      <c r="AH50" s="1">
        <v>22.147651006711392</v>
      </c>
      <c r="AI50" s="1">
        <v>23.529411764705923</v>
      </c>
      <c r="AJ50" s="1">
        <v>19.666666666666686</v>
      </c>
      <c r="AK50" s="1">
        <v>25.167785234899327</v>
      </c>
      <c r="AL50" s="1">
        <v>30.034129692832806</v>
      </c>
      <c r="AM50" s="1">
        <v>19.155844155844171</v>
      </c>
      <c r="AN50" s="1">
        <v>29.354838709677402</v>
      </c>
      <c r="AO50" s="1">
        <v>27.184466019417492</v>
      </c>
      <c r="AP50" s="1">
        <v>19.242902208201965</v>
      </c>
      <c r="AQ50" s="1">
        <v>25.714285714285605</v>
      </c>
      <c r="AR50" s="1">
        <v>40.410958904109535</v>
      </c>
      <c r="AS50" s="1">
        <v>31.528662420382183</v>
      </c>
      <c r="AT50" s="1">
        <v>22.539682539682524</v>
      </c>
      <c r="AU50" s="1">
        <v>18.238993710691769</v>
      </c>
      <c r="AV50" s="3">
        <v>418</v>
      </c>
      <c r="AW50" s="3">
        <v>532</v>
      </c>
      <c r="AX50" s="3">
        <v>430</v>
      </c>
      <c r="AY50" s="3">
        <v>603</v>
      </c>
      <c r="AZ50" s="3">
        <v>528</v>
      </c>
      <c r="BA50" s="3">
        <v>708</v>
      </c>
      <c r="BB50" s="3">
        <v>709</v>
      </c>
      <c r="BC50" s="3">
        <v>825</v>
      </c>
      <c r="BD50" s="3">
        <v>328</v>
      </c>
      <c r="BE50" s="3">
        <v>844</v>
      </c>
      <c r="BF50" s="3">
        <v>599</v>
      </c>
      <c r="BG50" s="3">
        <v>1060</v>
      </c>
      <c r="BH50" s="3">
        <v>1260</v>
      </c>
      <c r="BI50" s="3">
        <v>1308</v>
      </c>
      <c r="BJ50" s="3">
        <v>1359</v>
      </c>
    </row>
    <row r="51" spans="2:62" ht="15.75">
      <c r="B51" s="25" t="s">
        <v>67</v>
      </c>
      <c r="C51" s="15">
        <v>10.996563573883172</v>
      </c>
      <c r="D51" s="15">
        <v>12.457912457912515</v>
      </c>
      <c r="E51" s="15">
        <v>12.67123287671229</v>
      </c>
      <c r="F51" s="15">
        <v>10.508474576271167</v>
      </c>
      <c r="G51" s="15">
        <v>10.774410774410736</v>
      </c>
      <c r="H51" s="15">
        <v>15.23178807947018</v>
      </c>
      <c r="I51" s="15">
        <v>13.245033112582782</v>
      </c>
      <c r="J51" s="15">
        <v>17.704918032786811</v>
      </c>
      <c r="K51" s="15">
        <v>7.7669902912621547</v>
      </c>
      <c r="L51" s="15">
        <v>12.540192926044943</v>
      </c>
      <c r="M51" s="15">
        <v>8.766233766233821</v>
      </c>
      <c r="N51" s="15">
        <v>14.705882352941178</v>
      </c>
      <c r="O51" s="15">
        <v>10.457516339869336</v>
      </c>
      <c r="P51" s="15">
        <v>11.184210526315715</v>
      </c>
      <c r="Q51" s="15">
        <v>8.6816720257234365</v>
      </c>
      <c r="R51" s="15">
        <v>8.9347079037800494</v>
      </c>
      <c r="S51" s="15">
        <v>10.101010101010102</v>
      </c>
      <c r="T51" s="15">
        <v>7.8767123287670655</v>
      </c>
      <c r="U51" s="15">
        <v>10.508474576271167</v>
      </c>
      <c r="V51" s="15">
        <v>12.794612794612833</v>
      </c>
      <c r="W51" s="15">
        <v>12.582781456953681</v>
      </c>
      <c r="X51" s="15">
        <v>15.894039735099328</v>
      </c>
      <c r="Y51" s="15">
        <v>45.901639344262342</v>
      </c>
      <c r="Z51" s="15">
        <v>18.122977346278297</v>
      </c>
      <c r="AA51" s="15">
        <v>17.363344051446965</v>
      </c>
      <c r="AB51" s="15">
        <v>13.311688311688293</v>
      </c>
      <c r="AC51" s="15">
        <v>9.4771241830065556</v>
      </c>
      <c r="AD51" s="15">
        <v>19.281045751634007</v>
      </c>
      <c r="AE51" s="15">
        <v>6.2500000000000187</v>
      </c>
      <c r="AF51" s="15">
        <v>9.9678456591639684</v>
      </c>
      <c r="AG51" s="1">
        <v>19.931271477663223</v>
      </c>
      <c r="AH51" s="1">
        <v>22.558922558922617</v>
      </c>
      <c r="AI51" s="1">
        <v>20.547945205479355</v>
      </c>
      <c r="AJ51" s="1">
        <v>21.016949152542335</v>
      </c>
      <c r="AK51" s="1">
        <v>23.569023569023571</v>
      </c>
      <c r="AL51" s="1">
        <v>27.814569536423861</v>
      </c>
      <c r="AM51" s="1">
        <v>29.139072847682108</v>
      </c>
      <c r="AN51" s="1">
        <v>63.606557377049157</v>
      </c>
      <c r="AO51" s="1">
        <v>25.889967637540451</v>
      </c>
      <c r="AP51" s="1">
        <v>29.90353697749191</v>
      </c>
      <c r="AQ51" s="1">
        <v>22.077922077922114</v>
      </c>
      <c r="AR51" s="1">
        <v>24.183006535947733</v>
      </c>
      <c r="AS51" s="1">
        <v>29.738562091503344</v>
      </c>
      <c r="AT51" s="1">
        <v>17.434210526315734</v>
      </c>
      <c r="AU51" s="1">
        <v>18.649517684887407</v>
      </c>
      <c r="AV51" s="3">
        <v>505</v>
      </c>
      <c r="AW51" s="3">
        <v>615</v>
      </c>
      <c r="AX51" s="3">
        <v>776</v>
      </c>
      <c r="AY51" s="3">
        <v>776</v>
      </c>
      <c r="AZ51" s="3">
        <v>525</v>
      </c>
      <c r="BA51" s="3">
        <v>684</v>
      </c>
      <c r="BB51" s="3">
        <v>570</v>
      </c>
      <c r="BC51" s="3">
        <v>522</v>
      </c>
      <c r="BD51" s="3">
        <v>552</v>
      </c>
      <c r="BE51" s="3">
        <v>1002</v>
      </c>
      <c r="BF51" s="3">
        <v>1127</v>
      </c>
      <c r="BG51" s="3">
        <v>1252</v>
      </c>
      <c r="BH51" s="3">
        <v>1417</v>
      </c>
      <c r="BI51" s="3">
        <v>1414</v>
      </c>
      <c r="BJ51" s="3">
        <v>1467</v>
      </c>
    </row>
    <row r="52" spans="2:62" ht="15.75">
      <c r="B52" s="25" t="s">
        <v>76</v>
      </c>
      <c r="C52" s="15">
        <v>9.2651757188498127</v>
      </c>
      <c r="D52" s="15">
        <v>8.9456869009584121</v>
      </c>
      <c r="E52" s="15">
        <v>12.903225806451614</v>
      </c>
      <c r="F52" s="15">
        <v>8.3591331269349496</v>
      </c>
      <c r="G52" s="15">
        <v>9.3167701863354484</v>
      </c>
      <c r="H52" s="15">
        <v>9.8101265822784622</v>
      </c>
      <c r="I52" s="15">
        <v>10.312499999999947</v>
      </c>
      <c r="J52" s="15">
        <v>10.9375</v>
      </c>
      <c r="K52" s="15">
        <v>8.6687306501548331</v>
      </c>
      <c r="L52" s="15">
        <v>9.9697885196374969</v>
      </c>
      <c r="M52" s="15">
        <v>8.7878787878788049</v>
      </c>
      <c r="N52" s="15">
        <v>11.746987951807245</v>
      </c>
      <c r="O52" s="15">
        <v>12.835820895522421</v>
      </c>
      <c r="P52" s="15">
        <v>8.9285714285714288</v>
      </c>
      <c r="Q52" s="15">
        <v>7.9646017699115541</v>
      </c>
      <c r="R52" s="15">
        <v>8.3067092651757015</v>
      </c>
      <c r="S52" s="15">
        <v>7.9872204472843453</v>
      </c>
      <c r="T52" s="15">
        <v>11.290322580645162</v>
      </c>
      <c r="U52" s="15">
        <v>8.0495356037151531</v>
      </c>
      <c r="V52" s="15">
        <v>9.316770186335404</v>
      </c>
      <c r="W52" s="15">
        <v>8.5443037974684088</v>
      </c>
      <c r="X52" s="15">
        <v>8.7499999999999467</v>
      </c>
      <c r="Y52" s="15">
        <v>8.7500000000000355</v>
      </c>
      <c r="Z52" s="15">
        <v>11.145510835913294</v>
      </c>
      <c r="AA52" s="15">
        <v>6.3444108761329989</v>
      </c>
      <c r="AB52" s="15">
        <v>7.5757575757575752</v>
      </c>
      <c r="AC52" s="15">
        <v>11.746987951807245</v>
      </c>
      <c r="AD52" s="15">
        <v>10.44776119402985</v>
      </c>
      <c r="AE52" s="15">
        <v>8.9285714285714288</v>
      </c>
      <c r="AF52" s="15">
        <v>8.2595870206490005</v>
      </c>
      <c r="AG52" s="1">
        <v>17.571884984025516</v>
      </c>
      <c r="AH52" s="1">
        <v>16.932907348242757</v>
      </c>
      <c r="AI52" s="1">
        <v>24.193548387096776</v>
      </c>
      <c r="AJ52" s="1">
        <v>16.408668730650103</v>
      </c>
      <c r="AK52" s="1">
        <v>18.633540372670851</v>
      </c>
      <c r="AL52" s="1">
        <v>18.354430379746873</v>
      </c>
      <c r="AM52" s="1">
        <v>19.062499999999893</v>
      </c>
      <c r="AN52" s="1">
        <v>19.687500000000036</v>
      </c>
      <c r="AO52" s="1">
        <v>19.814241486068127</v>
      </c>
      <c r="AP52" s="1">
        <v>16.314199395770494</v>
      </c>
      <c r="AQ52" s="1">
        <v>16.363636363636381</v>
      </c>
      <c r="AR52" s="1">
        <v>23.493975903614491</v>
      </c>
      <c r="AS52" s="1">
        <v>23.283582089552269</v>
      </c>
      <c r="AT52" s="1">
        <v>17.857142857142858</v>
      </c>
      <c r="AU52" s="1">
        <v>16.224188790560554</v>
      </c>
      <c r="AV52" s="3">
        <v>51</v>
      </c>
      <c r="AW52" s="3">
        <v>61</v>
      </c>
      <c r="AX52" s="3">
        <v>84</v>
      </c>
      <c r="AY52" s="3">
        <v>58</v>
      </c>
      <c r="AZ52" s="3">
        <v>71</v>
      </c>
      <c r="BA52" s="3">
        <v>120</v>
      </c>
      <c r="BB52" s="3">
        <v>129</v>
      </c>
      <c r="BC52" s="3">
        <v>85</v>
      </c>
      <c r="BD52" s="3">
        <v>163</v>
      </c>
      <c r="BE52" s="3">
        <v>116</v>
      </c>
      <c r="BF52" s="3">
        <v>69</v>
      </c>
      <c r="BG52" s="3">
        <v>90</v>
      </c>
      <c r="BH52" s="3">
        <v>80</v>
      </c>
      <c r="BI52" s="3">
        <v>74</v>
      </c>
      <c r="BJ52" s="3">
        <v>92</v>
      </c>
    </row>
    <row r="53" spans="2:62" ht="15.75">
      <c r="B53" s="25" t="s">
        <v>77</v>
      </c>
      <c r="C53" s="15">
        <v>8.2089552238805545</v>
      </c>
      <c r="D53" s="15">
        <v>9.4339622641509422</v>
      </c>
      <c r="E53" s="15">
        <v>9.0909090909091113</v>
      </c>
      <c r="F53" s="15">
        <v>10.227272727272684</v>
      </c>
      <c r="G53" s="15">
        <v>8.2089552238805545</v>
      </c>
      <c r="H53" s="15">
        <v>8.6466165413533194</v>
      </c>
      <c r="I53" s="15">
        <v>9.7014925373134115</v>
      </c>
      <c r="J53" s="15">
        <v>9.5940959409594928</v>
      </c>
      <c r="K53" s="15">
        <v>9.4545454545455367</v>
      </c>
      <c r="L53" s="15">
        <v>11.469534050179272</v>
      </c>
      <c r="M53" s="15">
        <v>13.30935251798557</v>
      </c>
      <c r="N53" s="15">
        <v>10.676156583629892</v>
      </c>
      <c r="O53" s="15">
        <v>14.336917562724013</v>
      </c>
      <c r="P53" s="15">
        <v>7.4204946996466239</v>
      </c>
      <c r="Q53" s="15">
        <v>9.1872791519434429</v>
      </c>
      <c r="R53" s="15">
        <v>10.447761194029892</v>
      </c>
      <c r="S53" s="15">
        <v>9.4339622641509422</v>
      </c>
      <c r="T53" s="15">
        <v>8.7121212121212555</v>
      </c>
      <c r="U53" s="15">
        <v>10.606060606060648</v>
      </c>
      <c r="V53" s="15">
        <v>8.5820895522388483</v>
      </c>
      <c r="W53" s="15">
        <v>8.27067669172928</v>
      </c>
      <c r="X53" s="15">
        <v>7.8358208955224722</v>
      </c>
      <c r="Y53" s="15">
        <v>9.9630996309962665</v>
      </c>
      <c r="Z53" s="15">
        <v>8.0000000000000622</v>
      </c>
      <c r="AA53" s="15">
        <v>11.111111111111192</v>
      </c>
      <c r="AB53" s="15">
        <v>9.3525179856114899</v>
      </c>
      <c r="AC53" s="15">
        <v>10.676156583629892</v>
      </c>
      <c r="AD53" s="15">
        <v>10.03584229390685</v>
      </c>
      <c r="AE53" s="15">
        <v>6.7137809187279363</v>
      </c>
      <c r="AF53" s="15">
        <v>9.5406360424027881</v>
      </c>
      <c r="AG53" s="1">
        <v>18.656716417910445</v>
      </c>
      <c r="AH53" s="1">
        <v>18.867924528301884</v>
      </c>
      <c r="AI53" s="1">
        <v>17.803030303030368</v>
      </c>
      <c r="AJ53" s="1">
        <v>20.833333333333332</v>
      </c>
      <c r="AK53" s="1">
        <v>16.791044776119403</v>
      </c>
      <c r="AL53" s="1">
        <v>16.917293233082599</v>
      </c>
      <c r="AM53" s="1">
        <v>17.537313432835884</v>
      </c>
      <c r="AN53" s="1">
        <v>19.557195571955759</v>
      </c>
      <c r="AO53" s="1">
        <v>17.454545454545599</v>
      </c>
      <c r="AP53" s="1">
        <v>22.580645161290462</v>
      </c>
      <c r="AQ53" s="1">
        <v>22.661870503597058</v>
      </c>
      <c r="AR53" s="1">
        <v>21.352313167259783</v>
      </c>
      <c r="AS53" s="1">
        <v>24.372759856630864</v>
      </c>
      <c r="AT53" s="1">
        <v>14.134275618374559</v>
      </c>
      <c r="AU53" s="1">
        <v>18.727915194346231</v>
      </c>
      <c r="AV53" s="3">
        <v>109</v>
      </c>
      <c r="AW53" s="3">
        <v>141</v>
      </c>
      <c r="AX53" s="3">
        <v>144</v>
      </c>
      <c r="AY53" s="3">
        <v>98</v>
      </c>
      <c r="AZ53" s="3">
        <v>148</v>
      </c>
      <c r="BA53" s="3">
        <v>127</v>
      </c>
      <c r="BB53" s="3">
        <v>207</v>
      </c>
      <c r="BC53" s="3">
        <v>104</v>
      </c>
      <c r="BD53" s="3">
        <v>146</v>
      </c>
      <c r="BE53" s="3">
        <v>129</v>
      </c>
      <c r="BF53" s="3">
        <v>137</v>
      </c>
      <c r="BG53" s="3">
        <v>144</v>
      </c>
      <c r="BH53" s="3">
        <v>216</v>
      </c>
      <c r="BI53" s="3">
        <v>138</v>
      </c>
      <c r="BJ53" s="3">
        <v>173</v>
      </c>
    </row>
    <row r="54" spans="2:62" ht="15.75">
      <c r="B54" s="25" t="s">
        <v>78</v>
      </c>
      <c r="C54" s="15">
        <v>7.9207920792078461</v>
      </c>
      <c r="D54" s="15">
        <v>5.2631578947368238</v>
      </c>
      <c r="E54" s="15">
        <v>5.5194805194805747</v>
      </c>
      <c r="F54" s="15">
        <v>8.1699346405228752</v>
      </c>
      <c r="G54" s="15">
        <v>7.4675324675324122</v>
      </c>
      <c r="H54" s="15">
        <v>7.4433656957929175</v>
      </c>
      <c r="I54" s="15">
        <v>7.9617834394904454</v>
      </c>
      <c r="J54" s="15">
        <v>7.5235109717868518</v>
      </c>
      <c r="K54" s="15">
        <v>12.187500000000018</v>
      </c>
      <c r="L54" s="15">
        <v>7.9113924050632907</v>
      </c>
      <c r="M54" s="15">
        <v>8.0745341614906661</v>
      </c>
      <c r="N54" s="15">
        <v>7.9999999999999822</v>
      </c>
      <c r="O54" s="15">
        <v>10.461538461538479</v>
      </c>
      <c r="P54" s="15">
        <v>8.4848484848485182</v>
      </c>
      <c r="Q54" s="15">
        <v>6.0060060060060056</v>
      </c>
      <c r="R54" s="15">
        <v>7.2607260726072234</v>
      </c>
      <c r="S54" s="15">
        <v>5.2631578947368238</v>
      </c>
      <c r="T54" s="15">
        <v>6.8181818181817997</v>
      </c>
      <c r="U54" s="15">
        <v>9.1503267973855653</v>
      </c>
      <c r="V54" s="15">
        <v>6.8181818181817997</v>
      </c>
      <c r="W54" s="15">
        <v>7.4433656957929175</v>
      </c>
      <c r="X54" s="15">
        <v>8.5987261146496454</v>
      </c>
      <c r="Y54" s="15">
        <v>7.8369905956112849</v>
      </c>
      <c r="Z54" s="15">
        <v>5.3125000000000533</v>
      </c>
      <c r="AA54" s="15">
        <v>7.9113924050632907</v>
      </c>
      <c r="AB54" s="15">
        <v>6.8322981366460152</v>
      </c>
      <c r="AC54" s="15">
        <v>7.3846153846154019</v>
      </c>
      <c r="AD54" s="15">
        <v>8.6153846153846505</v>
      </c>
      <c r="AE54" s="15">
        <v>9.6969696969696617</v>
      </c>
      <c r="AF54" s="15">
        <v>6.9069069069069409</v>
      </c>
      <c r="AG54" s="1">
        <v>15.181518151815069</v>
      </c>
      <c r="AH54" s="1">
        <v>10.526315789473648</v>
      </c>
      <c r="AI54" s="1">
        <v>12.337662337662374</v>
      </c>
      <c r="AJ54" s="1">
        <v>17.320261437908442</v>
      </c>
      <c r="AK54" s="1">
        <v>14.285714285714212</v>
      </c>
      <c r="AL54" s="1">
        <v>14.886731391585835</v>
      </c>
      <c r="AM54" s="1">
        <v>16.56050955414009</v>
      </c>
      <c r="AN54" s="1">
        <v>15.360501567398137</v>
      </c>
      <c r="AO54" s="1">
        <v>17.500000000000071</v>
      </c>
      <c r="AP54" s="1">
        <v>15.822784810126581</v>
      </c>
      <c r="AQ54" s="1">
        <v>14.906832298136681</v>
      </c>
      <c r="AR54" s="1">
        <v>15.384615384615383</v>
      </c>
      <c r="AS54" s="1">
        <v>19.07692307692313</v>
      </c>
      <c r="AT54" s="1">
        <v>18.18181818181818</v>
      </c>
      <c r="AU54" s="1">
        <v>12.912912912912947</v>
      </c>
      <c r="AV54" s="3">
        <v>127</v>
      </c>
      <c r="AW54" s="3">
        <v>209</v>
      </c>
      <c r="AX54" s="3">
        <v>208</v>
      </c>
      <c r="AY54" s="3">
        <v>201</v>
      </c>
      <c r="AZ54" s="3">
        <v>247</v>
      </c>
      <c r="BA54" s="3">
        <v>273</v>
      </c>
      <c r="BB54" s="3">
        <v>207</v>
      </c>
      <c r="BC54" s="3">
        <v>255</v>
      </c>
      <c r="BD54" s="3">
        <v>310</v>
      </c>
      <c r="BE54" s="3">
        <v>338</v>
      </c>
      <c r="BF54" s="3">
        <v>403</v>
      </c>
      <c r="BG54" s="3">
        <v>355</v>
      </c>
      <c r="BH54" s="3">
        <v>391</v>
      </c>
      <c r="BI54" s="3">
        <v>482</v>
      </c>
      <c r="BJ54" s="3">
        <v>396</v>
      </c>
    </row>
    <row r="55" spans="2:62" ht="15.75">
      <c r="B55" s="25" t="s">
        <v>79</v>
      </c>
      <c r="C55" s="15">
        <v>11.824324324324325</v>
      </c>
      <c r="D55" s="15">
        <v>8.3333333333333535</v>
      </c>
      <c r="E55" s="15">
        <v>20.618556701030929</v>
      </c>
      <c r="F55" s="15">
        <v>16.027874564459911</v>
      </c>
      <c r="G55" s="15">
        <v>12.627986348122926</v>
      </c>
      <c r="H55" s="15">
        <v>20.469798657718101</v>
      </c>
      <c r="I55" s="15">
        <v>9.8305084745761953</v>
      </c>
      <c r="J55" s="15">
        <v>17.567567567567529</v>
      </c>
      <c r="K55" s="15">
        <v>24.662162162162105</v>
      </c>
      <c r="L55" s="15">
        <v>15.254237288135593</v>
      </c>
      <c r="M55" s="15">
        <v>16.778523489932887</v>
      </c>
      <c r="N55" s="15">
        <v>15.841584158415786</v>
      </c>
      <c r="O55" s="15">
        <v>10.596026490066189</v>
      </c>
      <c r="P55" s="15">
        <v>16.501650165016503</v>
      </c>
      <c r="Q55" s="15">
        <v>13.90728476821193</v>
      </c>
      <c r="R55" s="15">
        <v>13.851351351351333</v>
      </c>
      <c r="S55" s="15">
        <v>23.26388888888885</v>
      </c>
      <c r="T55" s="15">
        <v>11.683848797250782</v>
      </c>
      <c r="U55" s="15">
        <v>11.846689895470403</v>
      </c>
      <c r="V55" s="15">
        <v>12.969283276450552</v>
      </c>
      <c r="W55" s="15">
        <v>9.7315436241610929</v>
      </c>
      <c r="X55" s="15">
        <v>19.661016949152486</v>
      </c>
      <c r="Y55" s="15">
        <v>14.864864864864884</v>
      </c>
      <c r="Z55" s="15">
        <v>23.648648648648699</v>
      </c>
      <c r="AA55" s="15">
        <v>15.932203389830471</v>
      </c>
      <c r="AB55" s="15">
        <v>8.3892617449664435</v>
      </c>
      <c r="AC55" s="15">
        <v>10.561056105610618</v>
      </c>
      <c r="AD55" s="15">
        <v>23.841059602648969</v>
      </c>
      <c r="AE55" s="15">
        <v>13.861386138613918</v>
      </c>
      <c r="AF55" s="15">
        <v>6.953642384105942</v>
      </c>
      <c r="AG55" s="1">
        <v>25.675675675675656</v>
      </c>
      <c r="AH55" s="1">
        <v>31.597222222222204</v>
      </c>
      <c r="AI55" s="1">
        <v>32.302405498281715</v>
      </c>
      <c r="AJ55" s="1">
        <v>27.874564459930312</v>
      </c>
      <c r="AK55" s="1">
        <v>25.597269624573478</v>
      </c>
      <c r="AL55" s="1">
        <v>30.201342281879192</v>
      </c>
      <c r="AM55" s="1">
        <v>29.491525423728682</v>
      </c>
      <c r="AN55" s="1">
        <v>32.432432432432414</v>
      </c>
      <c r="AO55" s="1">
        <v>48.310810810810807</v>
      </c>
      <c r="AP55" s="1">
        <v>31.186440677966065</v>
      </c>
      <c r="AQ55" s="1">
        <v>25.167785234899331</v>
      </c>
      <c r="AR55" s="1">
        <v>26.402640264026402</v>
      </c>
      <c r="AS55" s="1">
        <v>34.437086092715155</v>
      </c>
      <c r="AT55" s="1">
        <v>30.363036303630423</v>
      </c>
      <c r="AU55" s="1">
        <v>20.860927152317871</v>
      </c>
      <c r="AV55" s="3">
        <v>117</v>
      </c>
      <c r="AW55" s="3">
        <v>192</v>
      </c>
      <c r="AX55" s="3">
        <v>263</v>
      </c>
      <c r="AY55" s="3">
        <v>213</v>
      </c>
      <c r="AZ55" s="3">
        <v>186</v>
      </c>
      <c r="BA55" s="3">
        <v>211</v>
      </c>
      <c r="BB55" s="3">
        <v>134</v>
      </c>
      <c r="BC55" s="3">
        <v>191</v>
      </c>
      <c r="BD55" s="3">
        <v>276</v>
      </c>
      <c r="BE55" s="3">
        <v>209</v>
      </c>
      <c r="BF55" s="3">
        <v>290</v>
      </c>
      <c r="BG55" s="3">
        <v>373</v>
      </c>
      <c r="BH55" s="3">
        <v>284</v>
      </c>
      <c r="BI55" s="3">
        <v>314</v>
      </c>
      <c r="BJ55" s="3">
        <v>221</v>
      </c>
    </row>
    <row r="56" spans="2:62" ht="15.75">
      <c r="B56" s="25" t="s">
        <v>80</v>
      </c>
      <c r="C56" s="15">
        <v>5.9055118110236222</v>
      </c>
      <c r="D56" s="15">
        <v>5.9523809523809526</v>
      </c>
      <c r="E56" s="15">
        <v>7.9051383399209483</v>
      </c>
      <c r="F56" s="15">
        <v>6.3999999999999773</v>
      </c>
      <c r="G56" s="15">
        <v>5.6451612903226032</v>
      </c>
      <c r="H56" s="15">
        <v>8.4337349397591268</v>
      </c>
      <c r="I56" s="15">
        <v>9.5238095238095468</v>
      </c>
      <c r="J56" s="15">
        <v>190.90909090909088</v>
      </c>
      <c r="K56" s="15">
        <v>10.483870967741913</v>
      </c>
      <c r="L56" s="15">
        <v>12.741312741312729</v>
      </c>
      <c r="M56" s="15">
        <v>5.7471264367816088</v>
      </c>
      <c r="N56" s="15">
        <v>6.4150943396225983</v>
      </c>
      <c r="O56" s="15">
        <v>9.1254752851711238</v>
      </c>
      <c r="P56" s="15">
        <v>6.4638783269961539</v>
      </c>
      <c r="Q56" s="15">
        <v>7.0895522388059913</v>
      </c>
      <c r="R56" s="15">
        <v>8.267716535433161</v>
      </c>
      <c r="S56" s="15">
        <v>6.7460317460317007</v>
      </c>
      <c r="T56" s="15">
        <v>7.5098814229248116</v>
      </c>
      <c r="U56" s="15">
        <v>7.1999999999999318</v>
      </c>
      <c r="V56" s="15">
        <v>6.4516129032257838</v>
      </c>
      <c r="W56" s="15">
        <v>7.2289156626505342</v>
      </c>
      <c r="X56" s="15">
        <v>6.7460317460318135</v>
      </c>
      <c r="Y56" s="15">
        <v>7.4380165289256084</v>
      </c>
      <c r="Z56" s="15">
        <v>7.2580645161289636</v>
      </c>
      <c r="AA56" s="15">
        <v>23.552123552123529</v>
      </c>
      <c r="AB56" s="15">
        <v>4.2145593869731579</v>
      </c>
      <c r="AC56" s="15">
        <v>6.7924528301887221</v>
      </c>
      <c r="AD56" s="15">
        <v>7.2243346007604776</v>
      </c>
      <c r="AE56" s="15">
        <v>8.7452471482889074</v>
      </c>
      <c r="AF56" s="15">
        <v>6.3432835820895095</v>
      </c>
      <c r="AG56" s="1">
        <v>14.173228346456783</v>
      </c>
      <c r="AH56" s="1">
        <v>12.698412698412653</v>
      </c>
      <c r="AI56" s="1">
        <v>15.415019762845759</v>
      </c>
      <c r="AJ56" s="1">
        <v>13.599999999999909</v>
      </c>
      <c r="AK56" s="1">
        <v>12.096774193548388</v>
      </c>
      <c r="AL56" s="1">
        <v>15.662650602409661</v>
      </c>
      <c r="AM56" s="1">
        <v>16.269841269841361</v>
      </c>
      <c r="AN56" s="1">
        <v>198.34710743801648</v>
      </c>
      <c r="AO56" s="1">
        <v>17.741935483870876</v>
      </c>
      <c r="AP56" s="1">
        <v>36.293436293436258</v>
      </c>
      <c r="AQ56" s="1">
        <v>9.9616858237547667</v>
      </c>
      <c r="AR56" s="1">
        <v>13.20754716981132</v>
      </c>
      <c r="AS56" s="1">
        <v>16.349809885931602</v>
      </c>
      <c r="AT56" s="1">
        <v>15.209125475285061</v>
      </c>
      <c r="AU56" s="1">
        <v>13.432835820895502</v>
      </c>
      <c r="AV56" s="3">
        <v>129</v>
      </c>
      <c r="AW56" s="3">
        <v>217</v>
      </c>
      <c r="AX56" s="3">
        <v>295</v>
      </c>
      <c r="AY56" s="3">
        <v>491</v>
      </c>
      <c r="AZ56" s="3">
        <v>541</v>
      </c>
      <c r="BA56" s="3">
        <v>651</v>
      </c>
      <c r="BB56" s="3">
        <v>693</v>
      </c>
      <c r="BC56" s="3">
        <v>951</v>
      </c>
      <c r="BD56" s="3">
        <v>706</v>
      </c>
      <c r="BE56" s="3">
        <v>669</v>
      </c>
      <c r="BF56" s="3">
        <v>578</v>
      </c>
      <c r="BG56" s="3">
        <v>943</v>
      </c>
      <c r="BH56" s="3">
        <v>1336</v>
      </c>
      <c r="BI56" s="3">
        <v>1245</v>
      </c>
      <c r="BJ56" s="3">
        <v>1549</v>
      </c>
    </row>
    <row r="57" spans="2:62" ht="15.75">
      <c r="B57" s="25" t="s">
        <v>81</v>
      </c>
      <c r="C57" s="15">
        <v>7.9422382671480749</v>
      </c>
      <c r="D57" s="15">
        <v>9.022556390977357</v>
      </c>
      <c r="E57" s="15">
        <v>10.769230769230703</v>
      </c>
      <c r="F57" s="15">
        <v>11.494252873563218</v>
      </c>
      <c r="G57" s="15">
        <v>9.7744360902255423</v>
      </c>
      <c r="H57" s="15">
        <v>8.6956521739130626</v>
      </c>
      <c r="I57" s="15">
        <v>9.7472924187726235</v>
      </c>
      <c r="J57" s="15">
        <v>9.3984962406015029</v>
      </c>
      <c r="K57" s="15">
        <v>11.39705882352939</v>
      </c>
      <c r="L57" s="15">
        <v>6.3380281690140254</v>
      </c>
      <c r="M57" s="15">
        <v>8.0985915492957155</v>
      </c>
      <c r="N57" s="15">
        <v>7.5342465753425243</v>
      </c>
      <c r="O57" s="15">
        <v>11.724137931034504</v>
      </c>
      <c r="P57" s="15">
        <v>7.6124567474049041</v>
      </c>
      <c r="Q57" s="15">
        <v>7.2413793103448088</v>
      </c>
      <c r="R57" s="15">
        <v>6.8592057761732024</v>
      </c>
      <c r="S57" s="15">
        <v>9.3984962406015029</v>
      </c>
      <c r="T57" s="15">
        <v>8.8461538461538893</v>
      </c>
      <c r="U57" s="15">
        <v>172.41379310344826</v>
      </c>
      <c r="V57" s="15">
        <v>8.27067669172928</v>
      </c>
      <c r="W57" s="15">
        <v>8.6956521739130626</v>
      </c>
      <c r="X57" s="15">
        <v>10.469314079422402</v>
      </c>
      <c r="Y57" s="15">
        <v>173.30827067669171</v>
      </c>
      <c r="Z57" s="15">
        <v>10.661764705882373</v>
      </c>
      <c r="AA57" s="15">
        <v>7.746478873239397</v>
      </c>
      <c r="AB57" s="15">
        <v>5.985915492957707</v>
      </c>
      <c r="AC57" s="15">
        <v>8.2191780821918012</v>
      </c>
      <c r="AD57" s="15">
        <v>9.6551724137931441</v>
      </c>
      <c r="AE57" s="15">
        <v>6.57439446366784</v>
      </c>
      <c r="AF57" s="15">
        <v>6.8965517241379315</v>
      </c>
      <c r="AG57" s="1">
        <v>14.801444043321277</v>
      </c>
      <c r="AH57" s="1">
        <v>18.42105263157886</v>
      </c>
      <c r="AI57" s="1">
        <v>19.615384615384592</v>
      </c>
      <c r="AJ57" s="1">
        <v>183.90804597701148</v>
      </c>
      <c r="AK57" s="1">
        <v>18.04511278195482</v>
      </c>
      <c r="AL57" s="1">
        <v>17.391304347826125</v>
      </c>
      <c r="AM57" s="1">
        <v>20.216606498195027</v>
      </c>
      <c r="AN57" s="1">
        <v>182.70676691729321</v>
      </c>
      <c r="AO57" s="1">
        <v>22.058823529411761</v>
      </c>
      <c r="AP57" s="1">
        <v>14.084507042253422</v>
      </c>
      <c r="AQ57" s="1">
        <v>14.084507042253422</v>
      </c>
      <c r="AR57" s="1">
        <v>15.753424657534325</v>
      </c>
      <c r="AS57" s="1">
        <v>21.379310344827648</v>
      </c>
      <c r="AT57" s="1">
        <v>14.186851211072744</v>
      </c>
      <c r="AU57" s="1">
        <v>14.13793103448274</v>
      </c>
      <c r="AV57" s="3">
        <v>131</v>
      </c>
      <c r="AW57" s="3">
        <v>166</v>
      </c>
      <c r="AX57" s="3">
        <v>188</v>
      </c>
      <c r="AY57" s="3">
        <v>166</v>
      </c>
      <c r="AZ57" s="3">
        <v>234</v>
      </c>
      <c r="BA57" s="3">
        <v>295</v>
      </c>
      <c r="BB57" s="3">
        <v>378</v>
      </c>
      <c r="BC57" s="3">
        <v>96</v>
      </c>
      <c r="BD57" s="3">
        <v>219</v>
      </c>
      <c r="BE57" s="3">
        <v>125</v>
      </c>
      <c r="BF57" s="3">
        <v>320</v>
      </c>
      <c r="BG57" s="3">
        <v>234</v>
      </c>
      <c r="BH57" s="3">
        <v>320</v>
      </c>
      <c r="BI57" s="3">
        <v>223</v>
      </c>
      <c r="BJ57" s="3">
        <v>218</v>
      </c>
    </row>
    <row r="58" spans="2:62" ht="15.75">
      <c r="B58" s="25" t="s">
        <v>82</v>
      </c>
      <c r="C58" s="15">
        <v>7.0866141732283907</v>
      </c>
      <c r="D58" s="15">
        <v>7.6612903225806681</v>
      </c>
      <c r="E58" s="15">
        <v>8.5714285714286067</v>
      </c>
      <c r="F58" s="15">
        <v>8.064516129032258</v>
      </c>
      <c r="G58" s="15">
        <v>8.43373493975907</v>
      </c>
      <c r="H58" s="15">
        <v>6.299212598425286</v>
      </c>
      <c r="I58" s="15">
        <v>12.890625000000044</v>
      </c>
      <c r="J58" s="15">
        <v>7.3643410852713398</v>
      </c>
      <c r="K58" s="15">
        <v>8.8122605363985098</v>
      </c>
      <c r="L58" s="15">
        <v>4.9808429118774384</v>
      </c>
      <c r="M58" s="15">
        <v>6.4885496183205671</v>
      </c>
      <c r="N58" s="15">
        <v>7.5471698113207539</v>
      </c>
      <c r="O58" s="15">
        <v>11.406844106463877</v>
      </c>
      <c r="P58" s="15">
        <v>4.5454545454545023</v>
      </c>
      <c r="Q58" s="15">
        <v>157.46268656716413</v>
      </c>
      <c r="R58" s="15">
        <v>6.6929133858267269</v>
      </c>
      <c r="S58" s="15">
        <v>23.387096774193481</v>
      </c>
      <c r="T58" s="15">
        <v>8.1632653061224492</v>
      </c>
      <c r="U58" s="15">
        <v>5.6451612903226032</v>
      </c>
      <c r="V58" s="15">
        <v>10.040160642570282</v>
      </c>
      <c r="W58" s="15">
        <v>9.8425196850393704</v>
      </c>
      <c r="X58" s="15">
        <v>13.671874999999945</v>
      </c>
      <c r="Y58" s="15">
        <v>177.90697674418607</v>
      </c>
      <c r="Z58" s="15">
        <v>9.5785440613026811</v>
      </c>
      <c r="AA58" s="15">
        <v>175.47892720306513</v>
      </c>
      <c r="AB58" s="15">
        <v>7.6335877862595414</v>
      </c>
      <c r="AC58" s="15">
        <v>5.6603773584905657</v>
      </c>
      <c r="AD58" s="15">
        <v>7.9847908745246929</v>
      </c>
      <c r="AE58" s="15">
        <v>6.818181818181861</v>
      </c>
      <c r="AF58" s="15">
        <v>6.7164179104478032</v>
      </c>
      <c r="AG58" s="1">
        <v>13.779527559055119</v>
      </c>
      <c r="AH58" s="1">
        <v>31.04838709677415</v>
      </c>
      <c r="AI58" s="1">
        <v>16.734693877551056</v>
      </c>
      <c r="AJ58" s="1">
        <v>13.709677419354861</v>
      </c>
      <c r="AK58" s="1">
        <v>18.473895582329352</v>
      </c>
      <c r="AL58" s="1">
        <v>16.141732283464655</v>
      </c>
      <c r="AM58" s="1">
        <v>26.562499999999989</v>
      </c>
      <c r="AN58" s="1">
        <v>185.27131782945742</v>
      </c>
      <c r="AO58" s="1">
        <v>18.390804597701191</v>
      </c>
      <c r="AP58" s="1">
        <v>180.45977011494256</v>
      </c>
      <c r="AQ58" s="1">
        <v>14.122137404580108</v>
      </c>
      <c r="AR58" s="1">
        <v>13.20754716981132</v>
      </c>
      <c r="AS58" s="1">
        <v>19.39163498098857</v>
      </c>
      <c r="AT58" s="1">
        <v>11.363636363636363</v>
      </c>
      <c r="AU58" s="1">
        <v>164.17910447761193</v>
      </c>
      <c r="AV58" s="3">
        <v>1267</v>
      </c>
      <c r="AW58" s="3">
        <v>1726</v>
      </c>
      <c r="AX58" s="3">
        <v>2044</v>
      </c>
      <c r="AY58" s="3">
        <v>2379</v>
      </c>
      <c r="AZ58" s="3">
        <v>2929</v>
      </c>
      <c r="BA58" s="3">
        <v>3237</v>
      </c>
      <c r="BB58" s="3">
        <v>2701</v>
      </c>
      <c r="BC58" s="3">
        <v>2866</v>
      </c>
      <c r="BD58" s="3">
        <v>2938</v>
      </c>
      <c r="BE58" s="3">
        <v>3160</v>
      </c>
      <c r="BF58" s="3">
        <v>3117</v>
      </c>
      <c r="BG58" s="3">
        <v>3394</v>
      </c>
      <c r="BH58" s="3">
        <v>3348</v>
      </c>
      <c r="BI58" s="3">
        <v>3305</v>
      </c>
      <c r="BJ58" s="3">
        <v>3295</v>
      </c>
    </row>
    <row r="59" spans="2:62" ht="15.75">
      <c r="B59" s="25" t="s">
        <v>83</v>
      </c>
      <c r="C59" s="15">
        <v>10.583941605839332</v>
      </c>
      <c r="D59" s="15">
        <v>5.5350553505535052</v>
      </c>
      <c r="E59" s="15">
        <v>11.194029850746269</v>
      </c>
      <c r="F59" s="15">
        <v>6.691449814126436</v>
      </c>
      <c r="G59" s="15">
        <v>5.2434456928839159</v>
      </c>
      <c r="H59" s="15">
        <v>3.7037037037037033</v>
      </c>
      <c r="I59" s="15">
        <v>6.2043795620437541</v>
      </c>
      <c r="J59" s="15">
        <v>9.7472924187725205</v>
      </c>
      <c r="K59" s="15">
        <v>6.1371841155234241</v>
      </c>
      <c r="L59" s="15">
        <v>175.62724014336916</v>
      </c>
      <c r="M59" s="15">
        <v>12.411347517730498</v>
      </c>
      <c r="N59" s="15">
        <v>7.3426573426573229</v>
      </c>
      <c r="O59" s="15">
        <v>167.12802768166085</v>
      </c>
      <c r="P59" s="15">
        <v>5.1546391752577323</v>
      </c>
      <c r="Q59" s="15">
        <v>11.971830985915414</v>
      </c>
      <c r="R59" s="15">
        <v>5.1094890510948074</v>
      </c>
      <c r="S59" s="15">
        <v>16.974169741697501</v>
      </c>
      <c r="T59" s="15">
        <v>4.8507462686567582</v>
      </c>
      <c r="U59" s="15">
        <v>13.754646840148762</v>
      </c>
      <c r="V59" s="15">
        <v>172.28464419475654</v>
      </c>
      <c r="W59" s="15">
        <v>6.666666666666603</v>
      </c>
      <c r="X59" s="15">
        <v>12.408759124087611</v>
      </c>
      <c r="Y59" s="15">
        <v>7.9422382671480749</v>
      </c>
      <c r="Z59" s="15">
        <v>6.1371841155234241</v>
      </c>
      <c r="AA59" s="15">
        <v>16.487455197132594</v>
      </c>
      <c r="AB59" s="15">
        <v>7.8014184397163735</v>
      </c>
      <c r="AC59" s="15">
        <v>10.83916083916092</v>
      </c>
      <c r="AD59" s="15">
        <v>9.6885813148789328</v>
      </c>
      <c r="AE59" s="15">
        <v>7.2164948453608053</v>
      </c>
      <c r="AF59" s="15">
        <v>9.8591549295774055</v>
      </c>
      <c r="AG59" s="1">
        <v>15.69343065693414</v>
      </c>
      <c r="AH59" s="1">
        <v>22.509225092251008</v>
      </c>
      <c r="AI59" s="1">
        <v>16.044776119403025</v>
      </c>
      <c r="AJ59" s="1">
        <v>20.446096654275198</v>
      </c>
      <c r="AK59" s="1">
        <v>177.52808988764045</v>
      </c>
      <c r="AL59" s="1">
        <v>10.370370370370306</v>
      </c>
      <c r="AM59" s="1">
        <v>18.613138686131364</v>
      </c>
      <c r="AN59" s="1">
        <v>17.689530685920595</v>
      </c>
      <c r="AO59" s="1">
        <v>12.274368231046848</v>
      </c>
      <c r="AP59" s="1">
        <v>192.11469534050175</v>
      </c>
      <c r="AQ59" s="1">
        <v>20.212765957446869</v>
      </c>
      <c r="AR59" s="1">
        <v>18.181818181818244</v>
      </c>
      <c r="AS59" s="1">
        <v>176.8166089965398</v>
      </c>
      <c r="AT59" s="1">
        <v>12.371134020618538</v>
      </c>
      <c r="AU59" s="1">
        <v>21.830985915492818</v>
      </c>
      <c r="AV59" s="3">
        <v>227</v>
      </c>
      <c r="AW59" s="3">
        <v>280</v>
      </c>
      <c r="AX59" s="3">
        <v>381</v>
      </c>
      <c r="AY59" s="3">
        <v>610</v>
      </c>
      <c r="AZ59" s="3">
        <v>619</v>
      </c>
      <c r="BA59" s="3">
        <v>1051</v>
      </c>
      <c r="BB59" s="3">
        <v>1395</v>
      </c>
      <c r="BC59" s="3">
        <v>1036</v>
      </c>
      <c r="BD59" s="3">
        <v>1303</v>
      </c>
      <c r="BE59" s="3">
        <v>1388</v>
      </c>
      <c r="BF59" s="3">
        <v>1276</v>
      </c>
      <c r="BG59" s="3">
        <v>1642</v>
      </c>
      <c r="BH59" s="3">
        <v>1578</v>
      </c>
      <c r="BI59" s="3">
        <v>1878</v>
      </c>
      <c r="BJ59" s="3">
        <v>2281</v>
      </c>
    </row>
    <row r="60" spans="2:62" ht="15.75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43"/>
      <c r="N60" s="43"/>
      <c r="O60" s="43"/>
      <c r="P60" s="43"/>
      <c r="Q60" s="43"/>
      <c r="R60" s="43"/>
    </row>
    <row r="61" spans="2:62"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</row>
    <row r="62" spans="2:62"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5">
        <v>13.571428571428591</v>
      </c>
      <c r="N62" s="3">
        <v>631</v>
      </c>
      <c r="O62" s="16"/>
      <c r="P62" s="16"/>
      <c r="Q62" s="16"/>
      <c r="R62" s="16"/>
      <c r="Y62" s="15">
        <v>17.723880597014926</v>
      </c>
      <c r="Z62" s="3">
        <v>1247</v>
      </c>
    </row>
    <row r="63" spans="2:62"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5">
        <v>7.7121771217712265</v>
      </c>
      <c r="N63" s="3">
        <v>139</v>
      </c>
      <c r="O63" s="16"/>
      <c r="P63" s="16"/>
      <c r="Q63" s="16"/>
      <c r="R63" s="16"/>
      <c r="Y63" s="15">
        <v>10.594795539033456</v>
      </c>
      <c r="Z63" s="3">
        <v>153</v>
      </c>
    </row>
    <row r="64" spans="2:62"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5">
        <v>9.0606936416184514</v>
      </c>
      <c r="N64" s="3">
        <v>49</v>
      </c>
      <c r="O64" s="16"/>
      <c r="P64" s="16"/>
      <c r="Q64" s="16"/>
      <c r="R64" s="16"/>
      <c r="Y64" s="15">
        <v>13.217391304347819</v>
      </c>
      <c r="Z64" s="3">
        <v>103</v>
      </c>
    </row>
    <row r="65" spans="3:26"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5">
        <v>12.925170068027166</v>
      </c>
      <c r="N65" s="3">
        <v>57</v>
      </c>
      <c r="O65" s="16"/>
      <c r="P65" s="16"/>
      <c r="Q65" s="16"/>
      <c r="R65" s="16"/>
      <c r="Y65" s="15">
        <v>9.0784982935153486</v>
      </c>
      <c r="Z65" s="3">
        <v>69</v>
      </c>
    </row>
    <row r="66" spans="3:26"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5">
        <v>5.6230529595015737</v>
      </c>
      <c r="N66" s="3">
        <v>154</v>
      </c>
      <c r="O66" s="16"/>
      <c r="P66" s="16"/>
      <c r="Q66" s="16"/>
      <c r="R66" s="16"/>
      <c r="Y66" s="15">
        <v>7.1698113207546497</v>
      </c>
      <c r="Z66" s="3">
        <v>120</v>
      </c>
    </row>
    <row r="67" spans="3:26"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5">
        <v>4.6568627450980387</v>
      </c>
      <c r="N67" s="3">
        <v>222</v>
      </c>
      <c r="O67" s="16"/>
      <c r="P67" s="16"/>
      <c r="Q67" s="16"/>
      <c r="R67" s="16"/>
      <c r="Y67" s="15">
        <v>8.1249999999999822</v>
      </c>
      <c r="Z67" s="3">
        <v>194</v>
      </c>
    </row>
    <row r="68" spans="3:26"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5">
        <v>6.0424028268551622</v>
      </c>
      <c r="N68" s="3">
        <v>2232</v>
      </c>
      <c r="O68" s="16"/>
      <c r="P68" s="16"/>
      <c r="Q68" s="16"/>
      <c r="R68" s="16"/>
      <c r="Y68" s="15">
        <v>9.9458483754512326</v>
      </c>
      <c r="Z68" s="3">
        <v>2634</v>
      </c>
    </row>
    <row r="69" spans="3:26"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5">
        <v>11.176470588235352</v>
      </c>
      <c r="N69" s="3">
        <v>648</v>
      </c>
      <c r="O69" s="16"/>
      <c r="P69" s="16"/>
      <c r="Q69" s="16"/>
      <c r="R69" s="16"/>
      <c r="Y69" s="15">
        <v>8.4444444444444624</v>
      </c>
      <c r="Z69" s="3">
        <v>773</v>
      </c>
    </row>
    <row r="70" spans="3:26" ht="15.75"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15">
        <v>15.261044176706827</v>
      </c>
      <c r="N70" s="3">
        <v>1060</v>
      </c>
      <c r="O70" s="43"/>
      <c r="P70" s="43"/>
      <c r="Q70" s="43"/>
      <c r="R70" s="43"/>
      <c r="Y70" s="15">
        <v>18.774703557312254</v>
      </c>
      <c r="Z70" s="3">
        <v>1581</v>
      </c>
    </row>
    <row r="71" spans="3:26" ht="15.75"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15">
        <v>11.654275092936841</v>
      </c>
      <c r="N71" s="3">
        <v>80</v>
      </c>
      <c r="O71" s="43"/>
      <c r="P71" s="43"/>
      <c r="Q71" s="43"/>
      <c r="R71" s="43"/>
      <c r="Y71" s="15">
        <v>12.527472527472506</v>
      </c>
      <c r="Z71" s="3">
        <v>79</v>
      </c>
    </row>
    <row r="72" spans="3:26"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5">
        <v>9.3749999999999982</v>
      </c>
      <c r="N72" s="3">
        <v>435</v>
      </c>
      <c r="O72" s="16"/>
      <c r="P72" s="16"/>
      <c r="Q72" s="16"/>
      <c r="R72" s="16"/>
      <c r="Y72" s="15">
        <v>11.914191419141948</v>
      </c>
      <c r="Z72" s="3">
        <v>763</v>
      </c>
    </row>
    <row r="73" spans="3:26"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5">
        <v>14.003984063744976</v>
      </c>
      <c r="N73" s="3">
        <v>1061</v>
      </c>
      <c r="O73" s="16"/>
      <c r="P73" s="16"/>
      <c r="Q73" s="16"/>
      <c r="R73" s="16"/>
      <c r="Y73" s="15">
        <v>5.0946372239747291</v>
      </c>
      <c r="Z73" s="3">
        <v>353</v>
      </c>
    </row>
    <row r="74" spans="3:26"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5">
        <v>6.8927444794952164</v>
      </c>
      <c r="N74" s="3">
        <v>263</v>
      </c>
      <c r="O74" s="16"/>
      <c r="P74" s="16"/>
      <c r="Q74" s="16"/>
      <c r="R74" s="16"/>
      <c r="Y74" s="15">
        <v>18.156996587030697</v>
      </c>
      <c r="Z74" s="3">
        <v>183</v>
      </c>
    </row>
    <row r="75" spans="3:26"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5">
        <v>14.513888888888861</v>
      </c>
      <c r="N75" s="3">
        <v>185</v>
      </c>
      <c r="O75" s="16"/>
      <c r="P75" s="16"/>
      <c r="Q75" s="16"/>
      <c r="R75" s="16"/>
      <c r="Y75" s="15">
        <v>6.5419161676646622</v>
      </c>
      <c r="Z75" s="3">
        <v>499</v>
      </c>
    </row>
    <row r="76" spans="3:26"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5">
        <v>5.7228915662650186</v>
      </c>
      <c r="N76" s="3">
        <v>860</v>
      </c>
      <c r="O76" s="16"/>
      <c r="P76" s="16"/>
      <c r="Q76" s="16"/>
      <c r="R76" s="16"/>
      <c r="Y76" s="15">
        <v>7.1172638436482432</v>
      </c>
      <c r="Z76" s="3">
        <v>1224</v>
      </c>
    </row>
    <row r="77" spans="3:26"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5">
        <v>11.600660066006609</v>
      </c>
      <c r="N77" s="3">
        <v>721</v>
      </c>
      <c r="O77" s="16"/>
      <c r="P77" s="16"/>
      <c r="Q77" s="16"/>
      <c r="R77" s="16"/>
      <c r="Y77" s="15">
        <v>8.3333333333333659</v>
      </c>
      <c r="Z77" s="3">
        <v>455</v>
      </c>
    </row>
    <row r="78" spans="3:26"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5">
        <v>8.4848484848485182</v>
      </c>
      <c r="N78" s="3">
        <v>378</v>
      </c>
      <c r="O78" s="16"/>
      <c r="P78" s="16"/>
      <c r="Q78" s="16"/>
      <c r="R78" s="16"/>
      <c r="Y78" s="15">
        <v>9.2526690391458857</v>
      </c>
      <c r="Z78" s="3">
        <v>164</v>
      </c>
    </row>
    <row r="79" spans="3:26"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5">
        <v>9.6885813148789328</v>
      </c>
      <c r="N79" s="3">
        <v>154</v>
      </c>
      <c r="O79" s="16"/>
      <c r="P79" s="16"/>
      <c r="Q79" s="16"/>
      <c r="R79" s="16"/>
      <c r="Y79" s="15">
        <v>7.5342465753425243</v>
      </c>
      <c r="Z79" s="3">
        <v>197</v>
      </c>
    </row>
    <row r="80" spans="3:26"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5">
        <v>6.6889632107023411</v>
      </c>
      <c r="N80" s="3">
        <v>142</v>
      </c>
      <c r="O80" s="16"/>
      <c r="P80" s="16"/>
      <c r="Q80" s="16"/>
      <c r="R80" s="16"/>
      <c r="Y80" s="15">
        <v>10.266159695817446</v>
      </c>
      <c r="Z80" s="3">
        <v>218</v>
      </c>
    </row>
    <row r="81" spans="3:26" ht="15.75"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15">
        <v>9.0909090909091113</v>
      </c>
      <c r="N81" s="3">
        <v>212</v>
      </c>
      <c r="O81" s="43"/>
      <c r="P81" s="43"/>
      <c r="Q81" s="43"/>
      <c r="R81" s="43"/>
      <c r="Y81" s="15">
        <v>7.4906367041198498</v>
      </c>
      <c r="Z81" s="3">
        <v>289</v>
      </c>
    </row>
    <row r="82" spans="3:26" ht="15.75"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15">
        <v>7.5812274368230836</v>
      </c>
      <c r="N82" s="3">
        <v>2522</v>
      </c>
      <c r="O82" s="43"/>
      <c r="P82" s="43"/>
      <c r="Q82" s="43"/>
      <c r="R82" s="43"/>
      <c r="Y82" s="15">
        <v>8.8888888888889088</v>
      </c>
      <c r="Z82" s="3">
        <v>2732</v>
      </c>
    </row>
    <row r="83" spans="3:26"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5">
        <v>13.333333333333297</v>
      </c>
      <c r="N83" s="3">
        <v>599</v>
      </c>
      <c r="O83" s="16"/>
      <c r="P83" s="16"/>
      <c r="Q83" s="16"/>
      <c r="R83" s="16"/>
      <c r="Y83" s="15">
        <v>23.630136986301295</v>
      </c>
      <c r="Z83" s="3">
        <v>1060</v>
      </c>
    </row>
    <row r="84" spans="3:26"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5">
        <v>8.766233766233821</v>
      </c>
      <c r="N84" s="3">
        <v>1127</v>
      </c>
      <c r="O84" s="16"/>
      <c r="P84" s="16"/>
      <c r="Q84" s="16"/>
      <c r="R84" s="16"/>
      <c r="Y84" s="15">
        <v>14.705882352941178</v>
      </c>
      <c r="Z84" s="3">
        <v>1252</v>
      </c>
    </row>
    <row r="85" spans="3:26"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5">
        <v>8.7878787878788049</v>
      </c>
      <c r="N85" s="3">
        <v>69</v>
      </c>
      <c r="O85" s="16"/>
      <c r="P85" s="16"/>
      <c r="Q85" s="16"/>
      <c r="R85" s="16"/>
      <c r="Y85" s="15">
        <v>11.746987951807245</v>
      </c>
      <c r="Z85" s="3">
        <v>90</v>
      </c>
    </row>
    <row r="86" spans="3:26"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5">
        <v>13.30935251798557</v>
      </c>
      <c r="N86" s="3">
        <v>137</v>
      </c>
      <c r="O86" s="16"/>
      <c r="P86" s="16"/>
      <c r="Q86" s="16"/>
      <c r="R86" s="16"/>
      <c r="Y86" s="15">
        <v>10.676156583629892</v>
      </c>
      <c r="Z86" s="3">
        <v>144</v>
      </c>
    </row>
    <row r="87" spans="3:26"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5">
        <v>8.0745341614906661</v>
      </c>
      <c r="N87" s="3">
        <v>403</v>
      </c>
      <c r="O87" s="16"/>
      <c r="P87" s="16"/>
      <c r="Q87" s="16"/>
      <c r="R87" s="16"/>
      <c r="Y87" s="15">
        <v>7.9999999999999822</v>
      </c>
      <c r="Z87" s="3">
        <v>355</v>
      </c>
    </row>
    <row r="88" spans="3:26"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5">
        <v>16.778523489932887</v>
      </c>
      <c r="N88" s="3">
        <v>290</v>
      </c>
      <c r="O88" s="16"/>
      <c r="P88" s="16"/>
      <c r="Q88" s="16"/>
      <c r="R88" s="16"/>
      <c r="Y88" s="15">
        <v>15.841584158415786</v>
      </c>
      <c r="Z88" s="3">
        <v>373</v>
      </c>
    </row>
    <row r="89" spans="3:26"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5">
        <v>5.7471264367816088</v>
      </c>
      <c r="N89" s="3">
        <v>578</v>
      </c>
      <c r="O89" s="16"/>
      <c r="P89" s="16"/>
      <c r="Q89" s="16"/>
      <c r="R89" s="16"/>
      <c r="Y89" s="15">
        <v>6.4150943396225983</v>
      </c>
      <c r="Z89" s="3">
        <v>943</v>
      </c>
    </row>
    <row r="90" spans="3:26"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5">
        <v>8.0985915492957155</v>
      </c>
      <c r="N90" s="3">
        <v>320</v>
      </c>
      <c r="O90" s="16"/>
      <c r="P90" s="16"/>
      <c r="Q90" s="16"/>
      <c r="R90" s="16"/>
      <c r="Y90" s="15">
        <v>7.5342465753425243</v>
      </c>
      <c r="Z90" s="3">
        <v>234</v>
      </c>
    </row>
    <row r="91" spans="3:26"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5">
        <v>6.4885496183205671</v>
      </c>
      <c r="N91" s="3">
        <v>3117</v>
      </c>
      <c r="O91" s="16"/>
      <c r="P91" s="16"/>
      <c r="Q91" s="16"/>
      <c r="R91" s="16"/>
      <c r="Y91" s="15">
        <v>7.5471698113207539</v>
      </c>
      <c r="Z91" s="3">
        <v>3394</v>
      </c>
    </row>
    <row r="92" spans="3:26" ht="15.75"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15">
        <v>12.411347517730498</v>
      </c>
      <c r="N92" s="3">
        <v>1276</v>
      </c>
      <c r="O92" s="43"/>
      <c r="P92" s="43"/>
      <c r="Q92" s="43"/>
      <c r="R92" s="43"/>
      <c r="Y92" s="15">
        <v>7.3426573426573229</v>
      </c>
      <c r="Z92" s="3">
        <v>1642</v>
      </c>
    </row>
    <row r="93" spans="3:26" ht="15.75">
      <c r="C93" s="20"/>
      <c r="D93" s="20"/>
      <c r="E93" s="20"/>
      <c r="F93" s="20"/>
      <c r="G93" s="20"/>
      <c r="H93" s="20"/>
      <c r="I93" s="20"/>
      <c r="J93" s="20"/>
      <c r="K93" s="20"/>
      <c r="L93" s="20"/>
      <c r="O93" s="43"/>
      <c r="P93" s="43"/>
      <c r="Q93" s="43"/>
      <c r="R93" s="43"/>
    </row>
    <row r="94" spans="3:26"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</row>
    <row r="95" spans="3:26"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</row>
    <row r="96" spans="3:26"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</row>
    <row r="97" spans="3:18"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</row>
    <row r="98" spans="3:18"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</row>
    <row r="99" spans="3:18"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</row>
    <row r="100" spans="3:18"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</row>
    <row r="101" spans="3:18"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</row>
    <row r="102" spans="3:18"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</row>
    <row r="103" spans="3:18" ht="15.75"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43"/>
      <c r="N103" s="43"/>
      <c r="O103" s="43"/>
      <c r="P103" s="43"/>
      <c r="Q103" s="43"/>
      <c r="R103" s="43"/>
    </row>
    <row r="104" spans="3:18" ht="15.75"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43"/>
      <c r="N104" s="43"/>
      <c r="O104" s="43"/>
      <c r="P104" s="43"/>
      <c r="Q104" s="43"/>
      <c r="R104" s="43"/>
    </row>
    <row r="105" spans="3:18"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</row>
    <row r="106" spans="3:18"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</row>
    <row r="107" spans="3:18"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</row>
    <row r="108" spans="3:18"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</row>
    <row r="109" spans="3:18"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</row>
    <row r="110" spans="3:18"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</row>
    <row r="111" spans="3:18"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</row>
    <row r="112" spans="3:18"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</row>
    <row r="113" spans="3:18"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</row>
    <row r="114" spans="3:18"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44"/>
      <c r="N114" s="44"/>
      <c r="O114" s="44"/>
      <c r="P114" s="44"/>
      <c r="Q114" s="44"/>
      <c r="R114" s="44"/>
    </row>
    <row r="115" spans="3:18"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44"/>
      <c r="N115" s="44"/>
      <c r="O115" s="44"/>
      <c r="P115" s="44"/>
      <c r="Q115" s="44"/>
      <c r="R115" s="44"/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topLeftCell="I109" zoomScale="90" zoomScaleNormal="90" workbookViewId="0">
      <selection activeCell="I109" sqref="I109"/>
    </sheetView>
  </sheetViews>
  <sheetFormatPr baseColWidth="10" defaultRowHeight="1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A550F-BE8B-A24D-B5DA-56EFCB81364B}">
  <dimension ref="A1:AG102"/>
  <sheetViews>
    <sheetView topLeftCell="K40" zoomScale="82" zoomScaleNormal="82" workbookViewId="0">
      <selection activeCell="U33" sqref="U33:AB57"/>
    </sheetView>
  </sheetViews>
  <sheetFormatPr baseColWidth="10" defaultRowHeight="15"/>
  <cols>
    <col min="1" max="2" width="20.140625" customWidth="1"/>
    <col min="3" max="3" width="20.7109375" style="3" customWidth="1"/>
    <col min="7" max="11" width="19.42578125" customWidth="1"/>
    <col min="21" max="21" width="26.7109375" customWidth="1"/>
    <col min="26" max="26" width="20" customWidth="1"/>
    <col min="31" max="31" width="18.140625" customWidth="1"/>
  </cols>
  <sheetData>
    <row r="1" spans="1:11">
      <c r="A1" s="97" t="s">
        <v>171</v>
      </c>
    </row>
    <row r="2" spans="1:11" ht="15.75">
      <c r="C2" s="8"/>
      <c r="G2" s="91" t="s">
        <v>173</v>
      </c>
      <c r="H2" s="92" t="s">
        <v>161</v>
      </c>
      <c r="I2" s="92" t="s">
        <v>169</v>
      </c>
      <c r="J2" s="92" t="s">
        <v>155</v>
      </c>
      <c r="K2" s="92" t="s">
        <v>156</v>
      </c>
    </row>
    <row r="3" spans="1:11" ht="15.75">
      <c r="C3" s="10" t="s">
        <v>92</v>
      </c>
      <c r="D3" s="85" t="s">
        <v>99</v>
      </c>
      <c r="G3" s="37" t="s">
        <v>157</v>
      </c>
      <c r="H3" s="99">
        <v>14.341186510211916</v>
      </c>
      <c r="I3" s="99">
        <v>9.756656141512881</v>
      </c>
      <c r="J3" s="99">
        <v>12.691787848680585</v>
      </c>
      <c r="K3" s="99">
        <v>11.800750203495234</v>
      </c>
    </row>
    <row r="4" spans="1:11" ht="15.75">
      <c r="A4" t="s">
        <v>154</v>
      </c>
      <c r="B4" t="s">
        <v>158</v>
      </c>
      <c r="C4" s="30">
        <v>14.341186510211916</v>
      </c>
      <c r="D4" s="83">
        <v>26.145891434362042</v>
      </c>
      <c r="G4" s="93" t="s">
        <v>160</v>
      </c>
      <c r="H4" s="100">
        <v>26.145891434362042</v>
      </c>
      <c r="I4" s="100">
        <v>10.065948883314078</v>
      </c>
      <c r="J4" s="100">
        <v>19.576587054880175</v>
      </c>
      <c r="K4" s="100">
        <v>16.713076255742244</v>
      </c>
    </row>
    <row r="5" spans="1:11" ht="15.75">
      <c r="B5" t="s">
        <v>91</v>
      </c>
      <c r="C5" s="30">
        <v>2.2713307561504847</v>
      </c>
      <c r="D5" s="83">
        <v>5.5813658682777989</v>
      </c>
      <c r="G5" s="85"/>
      <c r="H5" s="85"/>
      <c r="I5" s="85"/>
      <c r="J5" s="85"/>
      <c r="K5" s="85"/>
    </row>
    <row r="6" spans="1:11">
      <c r="C6" s="15"/>
      <c r="D6" s="1"/>
    </row>
    <row r="7" spans="1:11" ht="15.75">
      <c r="A7" t="s">
        <v>159</v>
      </c>
      <c r="B7" t="s">
        <v>158</v>
      </c>
      <c r="C7" s="30">
        <v>9.756656141512881</v>
      </c>
      <c r="D7" s="83">
        <v>10.065948883314078</v>
      </c>
    </row>
    <row r="8" spans="1:11" ht="15.75">
      <c r="B8" t="s">
        <v>91</v>
      </c>
      <c r="C8" s="30">
        <v>0.96085396226424002</v>
      </c>
      <c r="D8" s="83">
        <v>1.2466840489148747</v>
      </c>
      <c r="G8" s="91" t="s">
        <v>91</v>
      </c>
      <c r="H8" s="92" t="s">
        <v>161</v>
      </c>
      <c r="I8" s="92" t="s">
        <v>169</v>
      </c>
      <c r="J8" s="92" t="s">
        <v>155</v>
      </c>
      <c r="K8" s="92" t="s">
        <v>156</v>
      </c>
    </row>
    <row r="9" spans="1:11" ht="15.75">
      <c r="C9" s="15"/>
      <c r="D9" s="1"/>
      <c r="G9" s="37" t="s">
        <v>157</v>
      </c>
      <c r="H9" s="99">
        <v>2.2713307561504847</v>
      </c>
      <c r="I9" s="99">
        <v>0.96085396226424002</v>
      </c>
      <c r="J9" s="99">
        <v>1.1635477150125002</v>
      </c>
      <c r="K9" s="101">
        <v>1.2712957176462067</v>
      </c>
    </row>
    <row r="10" spans="1:11" ht="15.75">
      <c r="A10" t="s">
        <v>155</v>
      </c>
      <c r="B10" t="s">
        <v>158</v>
      </c>
      <c r="C10" s="30">
        <v>12.691787848680585</v>
      </c>
      <c r="D10" s="83">
        <v>19.576587054880175</v>
      </c>
      <c r="G10" s="93" t="s">
        <v>160</v>
      </c>
      <c r="H10" s="98">
        <v>5.5813658682777989</v>
      </c>
      <c r="I10" s="98">
        <v>1.2466840489148747</v>
      </c>
      <c r="J10" s="98">
        <v>3.4169162031702678</v>
      </c>
      <c r="K10" s="98">
        <v>4.1958667726809331</v>
      </c>
    </row>
    <row r="11" spans="1:11" ht="15.75">
      <c r="B11" t="s">
        <v>91</v>
      </c>
      <c r="C11" s="30">
        <v>1.1635477150125002</v>
      </c>
      <c r="D11" s="83">
        <v>3.4169162031702678</v>
      </c>
    </row>
    <row r="12" spans="1:11">
      <c r="C12" s="15"/>
      <c r="D12" s="1"/>
    </row>
    <row r="13" spans="1:11" ht="15.75">
      <c r="A13" t="s">
        <v>156</v>
      </c>
      <c r="B13" t="s">
        <v>158</v>
      </c>
      <c r="C13" s="30">
        <v>11.800750203495234</v>
      </c>
      <c r="D13" s="83">
        <v>16.713076255742244</v>
      </c>
    </row>
    <row r="14" spans="1:11" ht="15.75">
      <c r="B14" t="s">
        <v>91</v>
      </c>
      <c r="C14" s="86">
        <v>1.2712957176462067</v>
      </c>
      <c r="D14" s="83">
        <v>4.1958667726809331</v>
      </c>
    </row>
    <row r="15" spans="1:11">
      <c r="A15" s="88"/>
      <c r="B15" s="88"/>
      <c r="C15" s="89"/>
      <c r="D15" s="89"/>
      <c r="E15" s="84"/>
    </row>
    <row r="16" spans="1:11">
      <c r="A16" s="88"/>
      <c r="B16" s="88"/>
      <c r="C16" s="89"/>
      <c r="D16" s="89"/>
      <c r="E16" s="84"/>
    </row>
    <row r="17" spans="1:10">
      <c r="A17" s="88"/>
      <c r="B17" s="88"/>
      <c r="C17" s="89"/>
      <c r="D17" s="89"/>
      <c r="E17" s="84"/>
    </row>
    <row r="18" spans="1:10">
      <c r="A18" s="88"/>
      <c r="B18" s="88"/>
      <c r="C18" s="89"/>
      <c r="D18" s="89"/>
      <c r="E18" s="84"/>
    </row>
    <row r="19" spans="1:10">
      <c r="A19" s="88"/>
      <c r="B19" s="88"/>
      <c r="C19" s="89"/>
      <c r="D19" s="89"/>
      <c r="E19" s="84"/>
    </row>
    <row r="20" spans="1:10">
      <c r="A20" s="88"/>
      <c r="B20" s="88"/>
      <c r="C20" s="89"/>
      <c r="D20" s="89"/>
      <c r="E20" s="84"/>
    </row>
    <row r="21" spans="1:10">
      <c r="A21" s="88"/>
      <c r="B21" s="88"/>
      <c r="C21" s="89"/>
      <c r="D21" s="89"/>
      <c r="E21" s="84"/>
    </row>
    <row r="22" spans="1:10">
      <c r="A22" s="88"/>
      <c r="B22" s="88"/>
      <c r="C22" s="89"/>
      <c r="D22" s="89"/>
      <c r="E22" s="84"/>
    </row>
    <row r="23" spans="1:10">
      <c r="A23" s="88"/>
      <c r="B23" s="88"/>
      <c r="C23" s="89"/>
      <c r="D23" s="89"/>
      <c r="E23" s="84"/>
    </row>
    <row r="24" spans="1:10" ht="15.75">
      <c r="A24" s="88"/>
      <c r="B24" s="88"/>
      <c r="C24" s="90"/>
      <c r="D24" s="89"/>
      <c r="E24" s="84"/>
    </row>
    <row r="25" spans="1:10" ht="15.75">
      <c r="A25" s="88"/>
      <c r="B25" s="88"/>
      <c r="C25" s="90"/>
      <c r="D25" s="89"/>
      <c r="E25" s="84"/>
    </row>
    <row r="26" spans="1:10">
      <c r="A26" s="88"/>
      <c r="B26" s="88"/>
      <c r="C26" s="89"/>
      <c r="D26" s="89"/>
      <c r="E26" s="84"/>
    </row>
    <row r="27" spans="1:10">
      <c r="A27" s="88"/>
      <c r="B27" s="88"/>
      <c r="C27" s="89"/>
      <c r="D27" s="89"/>
      <c r="E27" s="84"/>
    </row>
    <row r="28" spans="1:10">
      <c r="A28" s="88"/>
      <c r="B28" s="88"/>
      <c r="C28" s="89"/>
      <c r="D28" s="89"/>
      <c r="E28" s="84"/>
    </row>
    <row r="29" spans="1:10">
      <c r="A29" s="88"/>
      <c r="B29" s="88"/>
      <c r="C29" s="89"/>
      <c r="D29" s="89"/>
      <c r="E29" s="84"/>
    </row>
    <row r="30" spans="1:10">
      <c r="A30" s="88"/>
      <c r="B30" s="88"/>
      <c r="C30" s="89"/>
      <c r="D30" s="89"/>
      <c r="E30" s="84"/>
    </row>
    <row r="31" spans="1:10" ht="15.75">
      <c r="A31" s="88"/>
      <c r="B31" s="88"/>
      <c r="C31" s="89"/>
      <c r="D31" s="89"/>
      <c r="E31" s="84"/>
      <c r="F31" s="91" t="s">
        <v>173</v>
      </c>
      <c r="G31" s="92" t="s">
        <v>161</v>
      </c>
      <c r="H31" s="92" t="s">
        <v>169</v>
      </c>
      <c r="I31" s="92" t="s">
        <v>155</v>
      </c>
      <c r="J31" s="92" t="s">
        <v>156</v>
      </c>
    </row>
    <row r="32" spans="1:10" ht="15.75">
      <c r="A32" s="96" t="s">
        <v>172</v>
      </c>
      <c r="B32" s="88"/>
      <c r="C32" s="89"/>
      <c r="D32" s="89"/>
      <c r="E32" s="84"/>
      <c r="F32" s="37" t="s">
        <v>157</v>
      </c>
      <c r="G32" s="30">
        <v>3.8645723648571062</v>
      </c>
      <c r="H32" s="30">
        <v>2.6291620760287344</v>
      </c>
      <c r="I32" s="30">
        <v>3.4201028308023473</v>
      </c>
      <c r="J32" s="30">
        <v>3.1799916337839793</v>
      </c>
    </row>
    <row r="33" spans="1:33" ht="15.75">
      <c r="C33" s="10" t="s">
        <v>92</v>
      </c>
      <c r="D33" s="85" t="s">
        <v>99</v>
      </c>
      <c r="E33" s="84"/>
      <c r="F33" s="93" t="s">
        <v>160</v>
      </c>
      <c r="G33" s="83">
        <v>7.0456296917859822</v>
      </c>
      <c r="H33" s="83">
        <v>2.7125083306614783</v>
      </c>
      <c r="I33" s="83">
        <v>5.2753750379466586</v>
      </c>
      <c r="J33" s="83">
        <v>4.5037342331263321</v>
      </c>
      <c r="U33" s="52"/>
      <c r="V33" s="52" t="s">
        <v>176</v>
      </c>
      <c r="W33" s="52" t="s">
        <v>177</v>
      </c>
      <c r="X33" s="52"/>
      <c r="Y33" s="52"/>
      <c r="Z33" s="52"/>
      <c r="AA33" s="52" t="s">
        <v>176</v>
      </c>
      <c r="AB33" s="52" t="s">
        <v>177</v>
      </c>
    </row>
    <row r="34" spans="1:33" ht="15.75">
      <c r="A34" t="s">
        <v>154</v>
      </c>
      <c r="B34" t="s">
        <v>158</v>
      </c>
      <c r="C34" s="30">
        <v>3.8645723648571062</v>
      </c>
      <c r="D34" s="83">
        <v>7.0456296917859822</v>
      </c>
      <c r="E34" s="84"/>
      <c r="U34" s="52" t="s">
        <v>161</v>
      </c>
      <c r="V34" s="105">
        <v>3.4586423454609942</v>
      </c>
      <c r="W34" s="105">
        <v>17.217790435342614</v>
      </c>
      <c r="X34" s="52"/>
      <c r="Y34" s="52"/>
      <c r="Z34" s="52" t="s">
        <v>163</v>
      </c>
      <c r="AA34" s="105">
        <v>4.6898719242831985</v>
      </c>
      <c r="AB34" s="106">
        <f>AVERAGE(W34:AA34)</f>
        <v>10.953831179812907</v>
      </c>
    </row>
    <row r="35" spans="1:33" ht="15.75">
      <c r="B35" t="s">
        <v>91</v>
      </c>
      <c r="C35" s="30">
        <v>0.6120638669205517</v>
      </c>
      <c r="D35" s="83">
        <v>1.5040312234517021</v>
      </c>
      <c r="E35" s="84"/>
      <c r="U35" s="52" t="s">
        <v>161</v>
      </c>
      <c r="V35" s="105">
        <v>6.1292221472330679</v>
      </c>
      <c r="W35" s="105">
        <v>4.8296346293387913</v>
      </c>
      <c r="X35" s="52"/>
      <c r="Y35" s="52"/>
      <c r="Z35" s="52" t="s">
        <v>163</v>
      </c>
      <c r="AA35" s="105">
        <v>4.6129676333912109</v>
      </c>
      <c r="AB35" s="106">
        <f t="shared" ref="AB35:AB41" si="0">AVERAGE(W35:AA35)</f>
        <v>4.7213011313650011</v>
      </c>
    </row>
    <row r="36" spans="1:33">
      <c r="C36" s="15"/>
      <c r="D36" s="1"/>
      <c r="E36" s="84"/>
      <c r="U36" s="52" t="s">
        <v>161</v>
      </c>
      <c r="V36" s="105">
        <v>3.9315838457487424</v>
      </c>
      <c r="W36" s="105">
        <v>4.7216608427543738</v>
      </c>
      <c r="X36" s="52"/>
      <c r="Y36" s="52"/>
      <c r="Z36" s="52" t="s">
        <v>163</v>
      </c>
      <c r="AA36" s="105">
        <v>3.1252324037184587</v>
      </c>
      <c r="AB36" s="106">
        <f t="shared" si="0"/>
        <v>3.9234466232364165</v>
      </c>
    </row>
    <row r="37" spans="1:33" ht="15.75">
      <c r="A37" t="s">
        <v>159</v>
      </c>
      <c r="B37" t="s">
        <v>158</v>
      </c>
      <c r="C37" s="30">
        <v>2.6291620760287344</v>
      </c>
      <c r="D37" s="83">
        <v>2.7125083306614783</v>
      </c>
      <c r="E37" s="84"/>
      <c r="F37" s="91" t="s">
        <v>91</v>
      </c>
      <c r="G37" s="92" t="s">
        <v>161</v>
      </c>
      <c r="H37" s="92" t="s">
        <v>169</v>
      </c>
      <c r="I37" s="92" t="s">
        <v>155</v>
      </c>
      <c r="J37" s="92" t="s">
        <v>156</v>
      </c>
      <c r="U37" s="52" t="s">
        <v>161</v>
      </c>
      <c r="V37" s="105">
        <v>2.6726188505410877</v>
      </c>
      <c r="W37" s="105">
        <v>5.8375823730670557</v>
      </c>
      <c r="X37" s="52"/>
      <c r="Y37" s="52"/>
      <c r="Z37" s="52" t="s">
        <v>163</v>
      </c>
      <c r="AA37" s="105">
        <v>2.5631074130848579</v>
      </c>
      <c r="AB37" s="106">
        <f t="shared" si="0"/>
        <v>4.2003448930759566</v>
      </c>
      <c r="AF37" s="1"/>
      <c r="AG37" s="1"/>
    </row>
    <row r="38" spans="1:33" ht="15.75">
      <c r="B38" t="s">
        <v>91</v>
      </c>
      <c r="C38" s="30">
        <v>0.25892485719962721</v>
      </c>
      <c r="D38" s="83">
        <v>0.33594854370758631</v>
      </c>
      <c r="E38" s="84"/>
      <c r="F38" s="37" t="s">
        <v>157</v>
      </c>
      <c r="G38" s="30">
        <v>0.6120638669205517</v>
      </c>
      <c r="H38" s="30">
        <v>0.25892485719962721</v>
      </c>
      <c r="I38" s="30">
        <v>0.3135454895191585</v>
      </c>
      <c r="J38" s="86">
        <v>0.34258074075518802</v>
      </c>
      <c r="U38" s="52" t="s">
        <v>161</v>
      </c>
      <c r="V38" s="105">
        <v>1.4026230359693628</v>
      </c>
      <c r="W38" s="105">
        <v>4.0770792606812183</v>
      </c>
      <c r="X38" s="52"/>
      <c r="Y38" s="52"/>
      <c r="Z38" s="52" t="s">
        <v>163</v>
      </c>
      <c r="AA38" s="105">
        <v>3.2739301376982515</v>
      </c>
      <c r="AB38" s="106">
        <f t="shared" si="0"/>
        <v>3.6755046991897347</v>
      </c>
      <c r="AF38" s="1"/>
      <c r="AG38" s="1"/>
    </row>
    <row r="39" spans="1:33" ht="15.75">
      <c r="C39" s="15"/>
      <c r="D39" s="1"/>
      <c r="E39" s="84"/>
      <c r="F39" s="93" t="s">
        <v>160</v>
      </c>
      <c r="G39" s="83">
        <v>1.5040312234517021</v>
      </c>
      <c r="H39" s="83">
        <v>0.33594854370758631</v>
      </c>
      <c r="I39" s="83">
        <v>0.92076899790693434</v>
      </c>
      <c r="J39" s="83">
        <v>1.1306756776908622</v>
      </c>
      <c r="U39" s="52" t="s">
        <v>161</v>
      </c>
      <c r="V39" s="105">
        <v>6.6317126847072494</v>
      </c>
      <c r="W39" s="105">
        <v>7.5396546446829333</v>
      </c>
      <c r="X39" s="52"/>
      <c r="Y39" s="52"/>
      <c r="Z39" s="52" t="s">
        <v>163</v>
      </c>
      <c r="AA39" s="105">
        <v>2.9346876674166933</v>
      </c>
      <c r="AB39" s="106">
        <f t="shared" si="0"/>
        <v>5.2371711560498131</v>
      </c>
      <c r="AF39" s="1"/>
      <c r="AG39" s="1"/>
    </row>
    <row r="40" spans="1:33" ht="15.75">
      <c r="A40" t="s">
        <v>155</v>
      </c>
      <c r="B40" t="s">
        <v>158</v>
      </c>
      <c r="C40" s="30">
        <v>3.4201028308023473</v>
      </c>
      <c r="D40" s="83">
        <v>5.2753750379466586</v>
      </c>
      <c r="E40" s="84"/>
      <c r="U40" s="52" t="s">
        <v>161</v>
      </c>
      <c r="V40" s="105">
        <v>3.3119795657726581</v>
      </c>
      <c r="W40" s="105">
        <v>6.5594834506835724</v>
      </c>
      <c r="X40" s="52"/>
      <c r="Y40" s="52"/>
      <c r="Z40" s="52" t="s">
        <v>163</v>
      </c>
      <c r="AA40" s="105">
        <v>2.3185624609012656</v>
      </c>
      <c r="AB40" s="106">
        <f t="shared" si="0"/>
        <v>4.439022955792419</v>
      </c>
      <c r="AF40" s="1"/>
      <c r="AG40" s="1"/>
    </row>
    <row r="41" spans="1:33" ht="15.75">
      <c r="B41" t="s">
        <v>91</v>
      </c>
      <c r="C41" s="30">
        <v>0.3135454895191585</v>
      </c>
      <c r="D41" s="83">
        <v>0.92076899790693434</v>
      </c>
      <c r="E41" s="84"/>
      <c r="U41" s="52" t="s">
        <v>161</v>
      </c>
      <c r="V41" s="105">
        <v>3.3781964434236897</v>
      </c>
      <c r="W41" s="105">
        <v>5.5821518977372993</v>
      </c>
      <c r="X41" s="52"/>
      <c r="Y41" s="52"/>
      <c r="Z41" s="52" t="s">
        <v>163</v>
      </c>
      <c r="AA41" s="105">
        <v>3.8424630059248419</v>
      </c>
      <c r="AB41" s="106">
        <f t="shared" si="0"/>
        <v>4.7123074518310704</v>
      </c>
      <c r="AF41" s="1"/>
      <c r="AG41" s="1"/>
    </row>
    <row r="42" spans="1:33">
      <c r="C42" s="15"/>
      <c r="D42" s="1"/>
      <c r="E42" s="84"/>
      <c r="U42" s="107" t="s">
        <v>90</v>
      </c>
      <c r="V42" s="103">
        <f>AVERAGE(V34:V41)</f>
        <v>3.8645723648571062</v>
      </c>
      <c r="W42" s="103">
        <f>AVERAGE(W34:W41)</f>
        <v>7.0456296917859822</v>
      </c>
      <c r="X42" s="52"/>
      <c r="Y42" s="52"/>
      <c r="Z42" s="107" t="s">
        <v>90</v>
      </c>
      <c r="AA42" s="103">
        <f>AVERAGE(AA34:AA41)</f>
        <v>3.4201028308023473</v>
      </c>
      <c r="AB42" s="103">
        <f>AVERAGE(AB34:AB41)</f>
        <v>5.2328662612941645</v>
      </c>
      <c r="AF42" s="1"/>
      <c r="AG42" s="1"/>
    </row>
    <row r="43" spans="1:33" ht="15.75">
      <c r="A43" t="s">
        <v>156</v>
      </c>
      <c r="B43" t="s">
        <v>158</v>
      </c>
      <c r="C43" s="30">
        <v>3.1799916337839793</v>
      </c>
      <c r="D43" s="83">
        <v>4.5037342331263321</v>
      </c>
      <c r="E43" s="84"/>
      <c r="U43" s="107" t="s">
        <v>91</v>
      </c>
      <c r="V43" s="104">
        <v>0.6120638669205517</v>
      </c>
      <c r="W43" s="103">
        <v>1.5040312234517021</v>
      </c>
      <c r="X43" s="52"/>
      <c r="Y43" s="52"/>
      <c r="Z43" s="107" t="s">
        <v>91</v>
      </c>
      <c r="AA43" s="104">
        <v>0.3135454895191585</v>
      </c>
      <c r="AB43" s="103">
        <v>0.92076899790693434</v>
      </c>
      <c r="AF43" s="1"/>
      <c r="AG43" s="1"/>
    </row>
    <row r="44" spans="1:33" ht="15.75">
      <c r="B44" t="s">
        <v>91</v>
      </c>
      <c r="C44" s="86">
        <v>0.34258074075518802</v>
      </c>
      <c r="D44" s="83">
        <v>1.1306756776908622</v>
      </c>
      <c r="E44" s="84"/>
      <c r="U44" s="52"/>
      <c r="V44" s="52"/>
      <c r="W44" s="52"/>
      <c r="X44" s="52"/>
      <c r="Y44" s="52"/>
      <c r="Z44" s="52"/>
      <c r="AA44" s="52"/>
      <c r="AB44" s="52"/>
      <c r="AF44" s="1"/>
      <c r="AG44" s="1"/>
    </row>
    <row r="45" spans="1:33">
      <c r="A45" s="88"/>
      <c r="B45" s="88"/>
      <c r="C45" s="89"/>
      <c r="D45" s="89"/>
      <c r="E45" s="84"/>
      <c r="U45" s="52"/>
      <c r="V45" s="52"/>
      <c r="W45" s="52"/>
      <c r="X45" s="52"/>
      <c r="Y45" s="52"/>
      <c r="Z45" s="52"/>
      <c r="AA45" s="52"/>
      <c r="AB45" s="52"/>
      <c r="AF45" s="1"/>
      <c r="AG45" s="102"/>
    </row>
    <row r="46" spans="1:33" ht="15.75">
      <c r="A46" s="88"/>
      <c r="B46" s="88"/>
      <c r="C46" s="90"/>
      <c r="D46" s="89"/>
      <c r="U46" s="52"/>
      <c r="V46" s="52"/>
      <c r="W46" s="52"/>
      <c r="X46" s="52"/>
      <c r="Y46" s="52"/>
      <c r="Z46" s="52"/>
      <c r="AA46" s="52"/>
      <c r="AB46" s="52"/>
      <c r="AF46" s="1"/>
      <c r="AG46" s="102"/>
    </row>
    <row r="47" spans="1:33" ht="15.75">
      <c r="A47" s="88"/>
      <c r="B47" s="88"/>
      <c r="C47" s="90"/>
      <c r="D47" s="89"/>
      <c r="U47" s="52"/>
      <c r="V47" s="52" t="s">
        <v>176</v>
      </c>
      <c r="W47" s="52" t="s">
        <v>177</v>
      </c>
      <c r="X47" s="52"/>
      <c r="Y47" s="52"/>
      <c r="Z47" s="52"/>
      <c r="AA47" s="52" t="s">
        <v>176</v>
      </c>
      <c r="AB47" s="52" t="s">
        <v>177</v>
      </c>
      <c r="AF47" s="1"/>
      <c r="AG47" s="102"/>
    </row>
    <row r="48" spans="1:33">
      <c r="A48" s="88"/>
      <c r="B48" s="88"/>
      <c r="C48" s="89"/>
      <c r="D48" s="89"/>
      <c r="U48" s="52" t="s">
        <v>162</v>
      </c>
      <c r="V48" s="105">
        <v>3.2521789375554562</v>
      </c>
      <c r="W48" s="108">
        <v>4.5766362052955865</v>
      </c>
      <c r="X48" s="52"/>
      <c r="Y48" s="52"/>
      <c r="Z48" s="52" t="s">
        <v>178</v>
      </c>
      <c r="AA48" s="105">
        <v>5.2413716682486209</v>
      </c>
      <c r="AB48" s="106">
        <f>AVERAGE(W48:AA48)</f>
        <v>4.9090039367721037</v>
      </c>
      <c r="AF48" s="1"/>
      <c r="AG48" s="102"/>
    </row>
    <row r="49" spans="1:33">
      <c r="A49" s="88"/>
      <c r="B49" s="88"/>
      <c r="C49" s="89"/>
      <c r="D49" s="89"/>
      <c r="U49" s="52" t="s">
        <v>162</v>
      </c>
      <c r="V49" s="105">
        <v>3.0829005157363447</v>
      </c>
      <c r="W49" s="108">
        <v>3.3352727564750682</v>
      </c>
      <c r="X49" s="52"/>
      <c r="Y49" s="52"/>
      <c r="Z49" s="52" t="s">
        <v>178</v>
      </c>
      <c r="AA49" s="105">
        <v>3.0807631874298456</v>
      </c>
      <c r="AB49" s="106">
        <f t="shared" ref="AB49:AB55" si="1">AVERAGE(W49:AA49)</f>
        <v>3.2080179719524571</v>
      </c>
      <c r="AF49" s="1"/>
      <c r="AG49" s="102"/>
    </row>
    <row r="50" spans="1:33">
      <c r="A50" s="88"/>
      <c r="B50" s="88"/>
      <c r="C50" s="89"/>
      <c r="D50" s="89"/>
      <c r="U50" s="52" t="s">
        <v>162</v>
      </c>
      <c r="V50" s="105">
        <v>3.6092546725713643</v>
      </c>
      <c r="W50" s="108">
        <v>3.0080671214434771</v>
      </c>
      <c r="X50" s="52"/>
      <c r="Y50" s="52"/>
      <c r="Z50" s="52" t="s">
        <v>178</v>
      </c>
      <c r="AA50" s="105">
        <v>2.8672507966921414</v>
      </c>
      <c r="AB50" s="106">
        <f t="shared" si="1"/>
        <v>2.9376589590678091</v>
      </c>
      <c r="AF50" s="1"/>
      <c r="AG50" s="102"/>
    </row>
    <row r="51" spans="1:33">
      <c r="A51" s="88"/>
      <c r="B51" s="88"/>
      <c r="C51" s="89"/>
      <c r="D51" s="89"/>
      <c r="U51" s="52" t="s">
        <v>162</v>
      </c>
      <c r="V51" s="105">
        <v>3.1616592919311408</v>
      </c>
      <c r="W51" s="108">
        <v>2.4027088352427617</v>
      </c>
      <c r="X51" s="52"/>
      <c r="Y51" s="52"/>
      <c r="Z51" s="52" t="s">
        <v>178</v>
      </c>
      <c r="AA51" s="105">
        <v>3.1703126886393789</v>
      </c>
      <c r="AB51" s="106">
        <f t="shared" si="1"/>
        <v>2.7865107619410701</v>
      </c>
      <c r="AF51" s="1"/>
      <c r="AG51" s="102"/>
    </row>
    <row r="52" spans="1:33">
      <c r="A52" s="88"/>
      <c r="B52" s="88"/>
      <c r="C52" s="89"/>
      <c r="D52" s="89"/>
      <c r="U52" s="52" t="s">
        <v>162</v>
      </c>
      <c r="V52" s="105">
        <v>1.669513271444629</v>
      </c>
      <c r="W52" s="108">
        <v>1.7277448011009024</v>
      </c>
      <c r="X52" s="52"/>
      <c r="Y52" s="52"/>
      <c r="Z52" s="52" t="s">
        <v>178</v>
      </c>
      <c r="AA52" s="105">
        <v>2.9662806078213215</v>
      </c>
      <c r="AB52" s="106">
        <f t="shared" si="1"/>
        <v>2.347012704461112</v>
      </c>
      <c r="AF52" s="1"/>
      <c r="AG52" s="102"/>
    </row>
    <row r="53" spans="1:33">
      <c r="A53" s="88"/>
      <c r="B53" s="88"/>
      <c r="C53" s="89"/>
      <c r="D53" s="89"/>
      <c r="U53" s="52" t="s">
        <v>162</v>
      </c>
      <c r="V53" s="105">
        <v>1.8297873202363768</v>
      </c>
      <c r="W53" s="108">
        <v>1.6224023156046683</v>
      </c>
      <c r="X53" s="52"/>
      <c r="Y53" s="52"/>
      <c r="Z53" s="52" t="s">
        <v>178</v>
      </c>
      <c r="AA53" s="105">
        <v>3.5228735008210958</v>
      </c>
      <c r="AB53" s="106">
        <f t="shared" si="1"/>
        <v>2.5726379082128821</v>
      </c>
    </row>
    <row r="54" spans="1:33" ht="15.75">
      <c r="A54" s="88"/>
      <c r="B54" s="88"/>
      <c r="C54" s="89"/>
      <c r="D54" s="89"/>
      <c r="G54" s="91" t="s">
        <v>173</v>
      </c>
      <c r="H54" s="92" t="s">
        <v>161</v>
      </c>
      <c r="I54" s="92" t="s">
        <v>169</v>
      </c>
      <c r="J54" s="92" t="s">
        <v>155</v>
      </c>
      <c r="K54" s="92" t="s">
        <v>156</v>
      </c>
      <c r="U54" s="52" t="s">
        <v>162</v>
      </c>
      <c r="V54" s="105">
        <v>2.138006429768899</v>
      </c>
      <c r="W54" s="108">
        <v>2.3777954686035292</v>
      </c>
      <c r="X54" s="52"/>
      <c r="Y54" s="52"/>
      <c r="Z54" s="52" t="s">
        <v>178</v>
      </c>
      <c r="AA54" s="105">
        <v>2.7892327609639538</v>
      </c>
      <c r="AB54" s="106">
        <f t="shared" si="1"/>
        <v>2.5835141147837417</v>
      </c>
    </row>
    <row r="55" spans="1:33" ht="15.75">
      <c r="A55" s="88"/>
      <c r="B55" s="88"/>
      <c r="C55" s="89"/>
      <c r="D55" s="89"/>
      <c r="G55" s="37" t="s">
        <v>157</v>
      </c>
      <c r="H55" s="30">
        <v>25.939385306898235</v>
      </c>
      <c r="I55" s="30">
        <v>22.649570628828819</v>
      </c>
      <c r="J55" s="30">
        <v>10.110791896966637</v>
      </c>
      <c r="K55" s="30">
        <v>17.976517263237394</v>
      </c>
      <c r="U55" s="52" t="s">
        <v>162</v>
      </c>
      <c r="V55" s="105">
        <v>2.2899961689856627</v>
      </c>
      <c r="W55" s="108">
        <v>2.6494391415258329</v>
      </c>
      <c r="X55" s="52"/>
      <c r="Y55" s="52"/>
      <c r="Z55" s="52" t="s">
        <v>178</v>
      </c>
      <c r="AA55" s="105">
        <v>1.8018478596554734</v>
      </c>
      <c r="AB55" s="106">
        <f t="shared" si="1"/>
        <v>2.2256435005906532</v>
      </c>
    </row>
    <row r="56" spans="1:33" ht="15.75">
      <c r="A56" s="88" t="s">
        <v>175</v>
      </c>
      <c r="B56" s="88"/>
      <c r="C56" s="89"/>
      <c r="D56" s="89"/>
      <c r="G56" s="93" t="s">
        <v>160</v>
      </c>
      <c r="H56" s="83">
        <v>9.446513220107267</v>
      </c>
      <c r="I56" s="83">
        <v>21.167157901360756</v>
      </c>
      <c r="J56" s="30">
        <v>12.211839745070865</v>
      </c>
      <c r="K56" s="83">
        <v>15.848775371063155</v>
      </c>
      <c r="U56" s="107" t="s">
        <v>90</v>
      </c>
      <c r="V56" s="103">
        <f>AVERAGE(V48:V55)</f>
        <v>2.6291620760287344</v>
      </c>
      <c r="W56" s="103">
        <f>AVERAGE(W48:W55)</f>
        <v>2.7125083306614783</v>
      </c>
      <c r="X56" s="52"/>
      <c r="Y56" s="52"/>
      <c r="Z56" s="107" t="s">
        <v>90</v>
      </c>
      <c r="AA56" s="103">
        <v>3.1799916337839793</v>
      </c>
      <c r="AB56" s="104">
        <v>4.5037342331263321</v>
      </c>
    </row>
    <row r="57" spans="1:33" ht="15.75">
      <c r="C57" s="10" t="s">
        <v>92</v>
      </c>
      <c r="D57" s="85" t="s">
        <v>99</v>
      </c>
      <c r="U57" s="107" t="s">
        <v>91</v>
      </c>
      <c r="V57" s="104">
        <v>0.25892485719962721</v>
      </c>
      <c r="W57" s="103">
        <v>0.33594854370758631</v>
      </c>
      <c r="X57" s="52"/>
      <c r="Y57" s="52"/>
      <c r="Z57" s="107" t="s">
        <v>91</v>
      </c>
      <c r="AA57" s="103">
        <v>0.34258074075518802</v>
      </c>
      <c r="AB57" s="104">
        <v>1.1306756776908622</v>
      </c>
    </row>
    <row r="58" spans="1:33" ht="15.75">
      <c r="A58" t="s">
        <v>154</v>
      </c>
      <c r="B58" t="s">
        <v>158</v>
      </c>
      <c r="C58" s="30">
        <v>25.939385306898235</v>
      </c>
      <c r="D58" s="83">
        <v>9.446513220107267</v>
      </c>
    </row>
    <row r="59" spans="1:33" ht="15.75">
      <c r="B59" t="s">
        <v>91</v>
      </c>
      <c r="C59" s="30">
        <v>7.5707710185111852</v>
      </c>
      <c r="D59" s="83">
        <v>0.62953969869035586</v>
      </c>
    </row>
    <row r="60" spans="1:33" ht="15.75">
      <c r="C60" s="15"/>
      <c r="D60" s="1"/>
      <c r="G60" s="91" t="s">
        <v>91</v>
      </c>
      <c r="H60" s="92" t="s">
        <v>161</v>
      </c>
      <c r="I60" s="92" t="s">
        <v>169</v>
      </c>
      <c r="J60" s="92" t="s">
        <v>155</v>
      </c>
      <c r="K60" s="92" t="s">
        <v>156</v>
      </c>
    </row>
    <row r="61" spans="1:33" ht="15.75">
      <c r="A61" t="s">
        <v>159</v>
      </c>
      <c r="B61" t="s">
        <v>158</v>
      </c>
      <c r="C61" s="30">
        <v>22.649570628828819</v>
      </c>
      <c r="D61" s="83">
        <v>21.167157901360756</v>
      </c>
      <c r="G61" s="37" t="s">
        <v>157</v>
      </c>
      <c r="H61" s="30">
        <v>7.5707710185111852</v>
      </c>
      <c r="I61" s="30">
        <v>6.8255107904316494</v>
      </c>
      <c r="J61" s="30">
        <v>0.62004877137641634</v>
      </c>
      <c r="K61" s="86">
        <v>6.7264998049158491</v>
      </c>
    </row>
    <row r="62" spans="1:33" ht="15.75">
      <c r="B62" t="s">
        <v>91</v>
      </c>
      <c r="C62" s="30">
        <v>6.8255107904316494</v>
      </c>
      <c r="D62" s="83">
        <v>8.3983863729982691</v>
      </c>
      <c r="G62" s="93" t="s">
        <v>160</v>
      </c>
      <c r="H62" s="83">
        <v>0.62953969869035586</v>
      </c>
      <c r="I62" s="83">
        <v>8.3983863729982691</v>
      </c>
      <c r="J62" s="83">
        <v>2.4693340110414219</v>
      </c>
      <c r="K62" s="83">
        <v>7.050613898696974</v>
      </c>
    </row>
    <row r="63" spans="1:33">
      <c r="C63" s="15"/>
      <c r="D63" s="1"/>
    </row>
    <row r="64" spans="1:33" ht="15.75">
      <c r="A64" t="s">
        <v>155</v>
      </c>
      <c r="B64" t="s">
        <v>158</v>
      </c>
      <c r="C64" s="30">
        <v>10.110791896966637</v>
      </c>
      <c r="D64" s="30">
        <v>12.211839745070865</v>
      </c>
    </row>
    <row r="65" spans="1:4" ht="15.75">
      <c r="B65" t="s">
        <v>91</v>
      </c>
      <c r="C65" s="30">
        <v>0.62004877137641634</v>
      </c>
      <c r="D65" s="83">
        <v>2.4693340110414219</v>
      </c>
    </row>
    <row r="66" spans="1:4">
      <c r="C66" s="15"/>
      <c r="D66" s="1"/>
    </row>
    <row r="67" spans="1:4" ht="15.75">
      <c r="A67" t="s">
        <v>156</v>
      </c>
      <c r="B67" t="s">
        <v>158</v>
      </c>
      <c r="C67" s="30">
        <v>17.976517263237394</v>
      </c>
      <c r="D67" s="83">
        <v>15.848775371063155</v>
      </c>
    </row>
    <row r="68" spans="1:4" ht="15.75">
      <c r="B68" t="s">
        <v>91</v>
      </c>
      <c r="C68" s="86">
        <v>6.7264998049158491</v>
      </c>
      <c r="D68" s="83">
        <v>7.050613898696974</v>
      </c>
    </row>
    <row r="69" spans="1:4">
      <c r="A69" s="88"/>
      <c r="B69" s="88"/>
      <c r="C69" s="89"/>
      <c r="D69" s="88"/>
    </row>
    <row r="70" spans="1:4">
      <c r="A70" s="88"/>
      <c r="B70" s="88"/>
      <c r="C70" s="89"/>
      <c r="D70" s="88"/>
    </row>
    <row r="71" spans="1:4">
      <c r="A71" s="88"/>
      <c r="B71" s="88"/>
      <c r="C71" s="89"/>
      <c r="D71" s="88"/>
    </row>
    <row r="72" spans="1:4">
      <c r="A72" s="88"/>
      <c r="B72" s="88"/>
      <c r="C72" s="89"/>
      <c r="D72" s="88"/>
    </row>
    <row r="73" spans="1:4">
      <c r="A73" s="88"/>
      <c r="B73" s="88"/>
      <c r="C73" s="89"/>
      <c r="D73" s="88"/>
    </row>
    <row r="74" spans="1:4">
      <c r="A74" s="88"/>
      <c r="B74" s="88"/>
      <c r="C74" s="89"/>
      <c r="D74" s="88"/>
    </row>
    <row r="75" spans="1:4">
      <c r="A75" s="88"/>
      <c r="B75" s="88"/>
      <c r="C75" s="89"/>
      <c r="D75" s="88"/>
    </row>
    <row r="76" spans="1:4">
      <c r="A76" s="88"/>
      <c r="B76" s="88"/>
      <c r="C76" s="89"/>
      <c r="D76" s="88"/>
    </row>
    <row r="77" spans="1:4">
      <c r="A77" s="88"/>
      <c r="B77" s="88"/>
      <c r="C77" s="89"/>
      <c r="D77" s="88"/>
    </row>
    <row r="78" spans="1:4">
      <c r="A78" s="88"/>
      <c r="B78" s="88"/>
      <c r="C78" s="89"/>
      <c r="D78" s="88"/>
    </row>
    <row r="79" spans="1:4">
      <c r="A79" s="88"/>
      <c r="B79" s="88"/>
      <c r="C79" s="89"/>
      <c r="D79" s="88"/>
    </row>
    <row r="80" spans="1:4">
      <c r="A80" s="88"/>
      <c r="B80" s="88"/>
      <c r="C80" s="89"/>
      <c r="D80" s="88"/>
    </row>
    <row r="81" spans="1:4">
      <c r="A81" s="88"/>
      <c r="B81" s="88"/>
      <c r="C81" s="89"/>
      <c r="D81" s="88"/>
    </row>
    <row r="82" spans="1:4">
      <c r="A82" s="88"/>
      <c r="B82" s="88"/>
      <c r="C82" s="89"/>
      <c r="D82" s="88"/>
    </row>
    <row r="83" spans="1:4">
      <c r="A83" s="88"/>
      <c r="B83" s="88"/>
      <c r="C83" s="89"/>
      <c r="D83" s="88"/>
    </row>
    <row r="84" spans="1:4">
      <c r="A84" s="88"/>
      <c r="B84" s="88"/>
      <c r="C84" s="89"/>
      <c r="D84" s="88"/>
    </row>
    <row r="85" spans="1:4">
      <c r="A85" s="88"/>
      <c r="B85" s="88"/>
      <c r="C85" s="89"/>
      <c r="D85" s="88"/>
    </row>
    <row r="86" spans="1:4">
      <c r="A86" s="88"/>
      <c r="B86" s="88"/>
      <c r="C86" s="89"/>
      <c r="D86" s="88"/>
    </row>
    <row r="87" spans="1:4">
      <c r="A87" s="88"/>
      <c r="B87" s="88"/>
      <c r="C87" s="89"/>
      <c r="D87" s="88"/>
    </row>
    <row r="88" spans="1:4">
      <c r="A88" s="88"/>
      <c r="B88" s="88"/>
      <c r="C88" s="89"/>
      <c r="D88" s="88"/>
    </row>
    <row r="89" spans="1:4">
      <c r="A89" s="88"/>
      <c r="B89" s="88"/>
      <c r="C89" s="89"/>
      <c r="D89" s="88"/>
    </row>
    <row r="90" spans="1:4">
      <c r="A90" s="88"/>
      <c r="B90" s="88"/>
      <c r="C90" s="89"/>
      <c r="D90" s="88"/>
    </row>
    <row r="91" spans="1:4">
      <c r="A91" s="88"/>
      <c r="B91" s="88"/>
      <c r="C91" s="89"/>
      <c r="D91" s="88"/>
    </row>
    <row r="92" spans="1:4">
      <c r="A92" s="88"/>
      <c r="B92" s="88"/>
      <c r="C92" s="89"/>
      <c r="D92" s="88"/>
    </row>
    <row r="93" spans="1:4">
      <c r="A93" s="88"/>
      <c r="B93" s="88"/>
      <c r="C93" s="89"/>
      <c r="D93" s="88"/>
    </row>
    <row r="94" spans="1:4">
      <c r="A94" s="88"/>
      <c r="B94" s="88"/>
      <c r="C94" s="88"/>
      <c r="D94" s="88"/>
    </row>
    <row r="95" spans="1:4">
      <c r="A95" s="88"/>
      <c r="B95" s="88"/>
      <c r="C95" s="88"/>
      <c r="D95" s="88"/>
    </row>
    <row r="96" spans="1:4">
      <c r="A96" s="88"/>
      <c r="B96" s="88"/>
      <c r="C96" s="88"/>
      <c r="D96" s="88"/>
    </row>
    <row r="97" spans="1:4">
      <c r="A97" s="88"/>
      <c r="B97" s="88"/>
      <c r="C97" s="88"/>
      <c r="D97" s="88"/>
    </row>
    <row r="98" spans="1:4">
      <c r="A98" s="88"/>
      <c r="B98" s="88"/>
      <c r="C98" s="88"/>
      <c r="D98" s="88"/>
    </row>
    <row r="99" spans="1:4">
      <c r="A99" s="88"/>
      <c r="B99" s="88"/>
      <c r="C99" s="88"/>
      <c r="D99" s="88"/>
    </row>
    <row r="100" spans="1:4">
      <c r="A100" s="88"/>
      <c r="B100" s="88"/>
      <c r="C100" s="88"/>
      <c r="D100" s="88"/>
    </row>
    <row r="101" spans="1:4">
      <c r="A101" s="88"/>
      <c r="B101" s="88"/>
      <c r="C101" s="88"/>
      <c r="D101" s="88"/>
    </row>
    <row r="102" spans="1:4">
      <c r="C102" s="87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O247"/>
  <sheetViews>
    <sheetView topLeftCell="Y1" workbookViewId="0">
      <selection activeCell="L155" sqref="L155:L184"/>
    </sheetView>
  </sheetViews>
  <sheetFormatPr baseColWidth="10" defaultColWidth="10.85546875" defaultRowHeight="15"/>
  <cols>
    <col min="1" max="1" width="10.85546875" style="52"/>
    <col min="2" max="9" width="11.42578125" style="82"/>
    <col min="10" max="22" width="10.85546875" style="52"/>
    <col min="23" max="30" width="11.42578125" style="82" customWidth="1"/>
    <col min="31" max="16384" width="10.85546875" style="52"/>
  </cols>
  <sheetData>
    <row r="1" spans="1:41">
      <c r="A1" s="49" t="s">
        <v>19</v>
      </c>
      <c r="B1" s="122" t="s">
        <v>100</v>
      </c>
      <c r="C1" s="122"/>
      <c r="D1" s="122"/>
      <c r="E1" s="122"/>
      <c r="F1" s="122"/>
      <c r="G1" s="122"/>
      <c r="H1" s="122"/>
      <c r="I1" s="122"/>
      <c r="J1" s="50"/>
      <c r="K1" s="49" t="s">
        <v>125</v>
      </c>
      <c r="L1" s="122" t="s">
        <v>100</v>
      </c>
      <c r="M1" s="122"/>
      <c r="N1" s="122"/>
      <c r="O1" s="122"/>
      <c r="P1" s="122"/>
      <c r="Q1" s="122"/>
      <c r="R1" s="122"/>
      <c r="S1" s="122"/>
      <c r="T1" s="51"/>
      <c r="V1" s="49" t="s">
        <v>126</v>
      </c>
      <c r="W1" s="122" t="s">
        <v>100</v>
      </c>
      <c r="X1" s="122"/>
      <c r="Y1" s="122"/>
      <c r="Z1" s="122"/>
      <c r="AA1" s="122"/>
      <c r="AB1" s="122"/>
      <c r="AC1" s="122"/>
      <c r="AD1" s="122"/>
      <c r="AE1" s="51"/>
      <c r="AF1" s="49" t="s">
        <v>89</v>
      </c>
      <c r="AG1" s="122" t="s">
        <v>100</v>
      </c>
      <c r="AH1" s="122"/>
      <c r="AI1" s="122"/>
      <c r="AJ1" s="122"/>
      <c r="AK1" s="122"/>
      <c r="AL1" s="122"/>
      <c r="AM1" s="122"/>
      <c r="AN1" s="122"/>
      <c r="AO1" s="51"/>
    </row>
    <row r="2" spans="1:41">
      <c r="B2" s="123" t="s">
        <v>101</v>
      </c>
      <c r="C2" s="123" t="s">
        <v>102</v>
      </c>
      <c r="D2" s="124"/>
      <c r="E2" s="124"/>
      <c r="F2" s="124"/>
      <c r="G2" s="124"/>
      <c r="H2" s="124"/>
      <c r="I2" s="124"/>
      <c r="J2" s="50"/>
      <c r="L2" s="123" t="s">
        <v>101</v>
      </c>
      <c r="M2" s="123" t="s">
        <v>102</v>
      </c>
      <c r="N2" s="124"/>
      <c r="O2" s="124"/>
      <c r="P2" s="124"/>
      <c r="Q2" s="124"/>
      <c r="R2" s="124"/>
      <c r="S2" s="124"/>
      <c r="T2" s="51"/>
      <c r="V2" s="49" t="s">
        <v>85</v>
      </c>
      <c r="W2" s="123" t="s">
        <v>101</v>
      </c>
      <c r="X2" s="123" t="s">
        <v>102</v>
      </c>
      <c r="Y2" s="124"/>
      <c r="Z2" s="124"/>
      <c r="AA2" s="124"/>
      <c r="AB2" s="124"/>
      <c r="AC2" s="124"/>
      <c r="AD2" s="124"/>
      <c r="AE2" s="51"/>
      <c r="AG2" s="123" t="s">
        <v>101</v>
      </c>
      <c r="AH2" s="123" t="s">
        <v>102</v>
      </c>
      <c r="AI2" s="124"/>
      <c r="AJ2" s="124"/>
      <c r="AK2" s="124"/>
      <c r="AL2" s="124"/>
      <c r="AM2" s="124"/>
      <c r="AN2" s="124"/>
      <c r="AO2" s="51"/>
    </row>
    <row r="3" spans="1:41">
      <c r="B3" s="125" t="s">
        <v>103</v>
      </c>
      <c r="C3" s="125"/>
      <c r="D3" s="125"/>
      <c r="E3" s="127" t="s">
        <v>104</v>
      </c>
      <c r="F3" s="129" t="s">
        <v>105</v>
      </c>
      <c r="G3" s="129" t="s">
        <v>128</v>
      </c>
      <c r="H3" s="129" t="s">
        <v>129</v>
      </c>
      <c r="I3" s="131"/>
      <c r="J3" s="50"/>
      <c r="L3" s="125" t="s">
        <v>103</v>
      </c>
      <c r="M3" s="125"/>
      <c r="N3" s="125"/>
      <c r="O3" s="127" t="s">
        <v>104</v>
      </c>
      <c r="P3" s="129" t="s">
        <v>105</v>
      </c>
      <c r="Q3" s="129" t="s">
        <v>128</v>
      </c>
      <c r="R3" s="129" t="s">
        <v>129</v>
      </c>
      <c r="S3" s="131"/>
      <c r="T3" s="51"/>
      <c r="W3" s="125" t="s">
        <v>103</v>
      </c>
      <c r="X3" s="125"/>
      <c r="Y3" s="125"/>
      <c r="Z3" s="127" t="s">
        <v>104</v>
      </c>
      <c r="AA3" s="129" t="s">
        <v>105</v>
      </c>
      <c r="AB3" s="129" t="s">
        <v>128</v>
      </c>
      <c r="AC3" s="129" t="s">
        <v>129</v>
      </c>
      <c r="AD3" s="131"/>
      <c r="AE3" s="51"/>
      <c r="AG3" s="125" t="s">
        <v>103</v>
      </c>
      <c r="AH3" s="125"/>
      <c r="AI3" s="125"/>
      <c r="AJ3" s="127" t="s">
        <v>104</v>
      </c>
      <c r="AK3" s="129" t="s">
        <v>105</v>
      </c>
      <c r="AL3" s="129" t="s">
        <v>130</v>
      </c>
      <c r="AM3" s="129" t="s">
        <v>131</v>
      </c>
      <c r="AN3" s="131"/>
      <c r="AO3" s="51"/>
    </row>
    <row r="4" spans="1:41" ht="15" customHeight="1">
      <c r="B4" s="126"/>
      <c r="C4" s="126"/>
      <c r="D4" s="126"/>
      <c r="E4" s="128"/>
      <c r="F4" s="130"/>
      <c r="G4" s="130"/>
      <c r="H4" s="53" t="s">
        <v>106</v>
      </c>
      <c r="I4" s="54" t="s">
        <v>107</v>
      </c>
      <c r="J4" s="50"/>
      <c r="L4" s="126"/>
      <c r="M4" s="126"/>
      <c r="N4" s="126"/>
      <c r="O4" s="128"/>
      <c r="P4" s="130"/>
      <c r="Q4" s="130"/>
      <c r="R4" s="53" t="s">
        <v>106</v>
      </c>
      <c r="S4" s="54" t="s">
        <v>107</v>
      </c>
      <c r="T4" s="51"/>
      <c r="W4" s="126"/>
      <c r="X4" s="126"/>
      <c r="Y4" s="126"/>
      <c r="Z4" s="128"/>
      <c r="AA4" s="130"/>
      <c r="AB4" s="130"/>
      <c r="AC4" s="53" t="s">
        <v>106</v>
      </c>
      <c r="AD4" s="54" t="s">
        <v>107</v>
      </c>
      <c r="AE4" s="51"/>
      <c r="AG4" s="126"/>
      <c r="AH4" s="126"/>
      <c r="AI4" s="126"/>
      <c r="AJ4" s="128"/>
      <c r="AK4" s="130"/>
      <c r="AL4" s="130"/>
      <c r="AM4" s="53" t="s">
        <v>106</v>
      </c>
      <c r="AN4" s="54" t="s">
        <v>107</v>
      </c>
      <c r="AO4" s="51"/>
    </row>
    <row r="5" spans="1:41">
      <c r="B5" s="132" t="s">
        <v>108</v>
      </c>
      <c r="C5" s="133" t="s">
        <v>109</v>
      </c>
      <c r="D5" s="55" t="s">
        <v>110</v>
      </c>
      <c r="E5" s="56">
        <v>314.45875000000001</v>
      </c>
      <c r="F5" s="57">
        <v>153.43299122048703</v>
      </c>
      <c r="G5" s="57">
        <v>0.67664320599173</v>
      </c>
      <c r="H5" s="57">
        <v>-156.0191227365674</v>
      </c>
      <c r="I5" s="58">
        <v>784.93662273656741</v>
      </c>
      <c r="J5" s="50"/>
      <c r="L5" s="132" t="s">
        <v>108</v>
      </c>
      <c r="M5" s="133" t="s">
        <v>109</v>
      </c>
      <c r="N5" s="55" t="s">
        <v>110</v>
      </c>
      <c r="O5" s="59" t="s">
        <v>132</v>
      </c>
      <c r="P5" s="57">
        <v>5.7508733808750413E-2</v>
      </c>
      <c r="Q5" s="57">
        <v>8.814460405542128E-4</v>
      </c>
      <c r="R5" s="57">
        <v>-0.4263413887123757</v>
      </c>
      <c r="S5" s="58">
        <v>-7.3658611287624631E-2</v>
      </c>
      <c r="T5" s="51"/>
      <c r="W5" s="132" t="s">
        <v>108</v>
      </c>
      <c r="X5" s="60" t="s">
        <v>109</v>
      </c>
      <c r="Y5" s="60" t="s">
        <v>110</v>
      </c>
      <c r="Z5" s="61" t="s">
        <v>133</v>
      </c>
      <c r="AA5" s="62">
        <v>3.9305599979292301</v>
      </c>
      <c r="AB5" s="62">
        <v>5.5792663598243104E-3</v>
      </c>
      <c r="AC5" s="62">
        <v>-19.853887171012197</v>
      </c>
      <c r="AD5" s="63">
        <v>-3.7511128289878055</v>
      </c>
      <c r="AE5" s="51"/>
      <c r="AG5" s="132" t="s">
        <v>115</v>
      </c>
      <c r="AH5" s="133" t="s">
        <v>109</v>
      </c>
      <c r="AI5" s="55" t="s">
        <v>110</v>
      </c>
      <c r="AJ5" s="56">
        <v>-124.08124999999995</v>
      </c>
      <c r="AK5" s="57">
        <v>57.669406553009928</v>
      </c>
      <c r="AL5" s="57">
        <v>0.60301094006529865</v>
      </c>
      <c r="AM5" s="57">
        <v>-309.10877398968171</v>
      </c>
      <c r="AN5" s="58">
        <v>60.946273989681799</v>
      </c>
      <c r="AO5" s="51"/>
    </row>
    <row r="6" spans="1:41">
      <c r="B6" s="119"/>
      <c r="C6" s="119"/>
      <c r="D6" s="64" t="s">
        <v>111</v>
      </c>
      <c r="E6" s="65">
        <v>315.2087499999999</v>
      </c>
      <c r="F6" s="66">
        <v>137.72036468712085</v>
      </c>
      <c r="G6" s="66">
        <v>0.38831321728894574</v>
      </c>
      <c r="H6" s="66">
        <v>-107.08885167674606</v>
      </c>
      <c r="I6" s="67">
        <v>737.50635167674591</v>
      </c>
      <c r="J6" s="50"/>
      <c r="L6" s="119"/>
      <c r="M6" s="119"/>
      <c r="N6" s="64" t="s">
        <v>111</v>
      </c>
      <c r="O6" s="68" t="s">
        <v>134</v>
      </c>
      <c r="P6" s="66">
        <v>6.7660399699528792E-2</v>
      </c>
      <c r="Q6" s="66">
        <v>1.127352912120359E-2</v>
      </c>
      <c r="R6" s="66">
        <v>-0.44871985811803528</v>
      </c>
      <c r="S6" s="67">
        <v>-3.3780141881964793E-2</v>
      </c>
      <c r="T6" s="51"/>
      <c r="W6" s="120"/>
      <c r="X6" s="69" t="s">
        <v>110</v>
      </c>
      <c r="Y6" s="69" t="s">
        <v>109</v>
      </c>
      <c r="Z6" s="70" t="s">
        <v>135</v>
      </c>
      <c r="AA6" s="71">
        <v>3.9305599979292301</v>
      </c>
      <c r="AB6" s="71">
        <v>5.5792663598243104E-3</v>
      </c>
      <c r="AC6" s="71">
        <v>3.7511128289878055</v>
      </c>
      <c r="AD6" s="72">
        <v>19.853887171012197</v>
      </c>
      <c r="AE6" s="51"/>
      <c r="AG6" s="119"/>
      <c r="AH6" s="119"/>
      <c r="AI6" s="64" t="s">
        <v>111</v>
      </c>
      <c r="AJ6" s="65">
        <v>-269.20624999999995</v>
      </c>
      <c r="AK6" s="66">
        <v>99.031491401623896</v>
      </c>
      <c r="AL6" s="66">
        <v>0.16696779701100831</v>
      </c>
      <c r="AM6" s="66">
        <v>-586.940604249074</v>
      </c>
      <c r="AN6" s="67">
        <v>48.52810424907409</v>
      </c>
      <c r="AO6" s="51"/>
    </row>
    <row r="7" spans="1:41">
      <c r="B7" s="119"/>
      <c r="C7" s="119"/>
      <c r="D7" s="64" t="s">
        <v>112</v>
      </c>
      <c r="E7" s="65">
        <v>270.95875000000001</v>
      </c>
      <c r="F7" s="66">
        <v>157.18873889812818</v>
      </c>
      <c r="G7" s="66">
        <v>1</v>
      </c>
      <c r="H7" s="66">
        <v>-211.03552585076267</v>
      </c>
      <c r="I7" s="67">
        <v>752.95302585076274</v>
      </c>
      <c r="J7" s="50"/>
      <c r="L7" s="119"/>
      <c r="M7" s="119"/>
      <c r="N7" s="64" t="s">
        <v>112</v>
      </c>
      <c r="O7" s="65">
        <v>-0.19750000000000006</v>
      </c>
      <c r="P7" s="66">
        <v>6.5698513246930781E-2</v>
      </c>
      <c r="Q7" s="66">
        <v>5.9326780824064035E-2</v>
      </c>
      <c r="R7" s="66">
        <v>-0.39895404523824474</v>
      </c>
      <c r="S7" s="67">
        <v>3.9540452382445801E-3</v>
      </c>
      <c r="T7" s="51"/>
      <c r="W7" s="120" t="s">
        <v>115</v>
      </c>
      <c r="X7" s="69" t="s">
        <v>109</v>
      </c>
      <c r="Y7" s="69" t="s">
        <v>110</v>
      </c>
      <c r="Z7" s="73">
        <v>-0.30874999999999986</v>
      </c>
      <c r="AA7" s="71">
        <v>3.9305599979292301</v>
      </c>
      <c r="AB7" s="71">
        <v>0.93794833367289288</v>
      </c>
      <c r="AC7" s="71">
        <v>-8.3601371710121963</v>
      </c>
      <c r="AD7" s="72">
        <v>7.7426371710121966</v>
      </c>
      <c r="AE7" s="51"/>
      <c r="AG7" s="119"/>
      <c r="AH7" s="119"/>
      <c r="AI7" s="64" t="s">
        <v>112</v>
      </c>
      <c r="AJ7" s="65">
        <v>-181.58124999999995</v>
      </c>
      <c r="AK7" s="66">
        <v>88.593701940967051</v>
      </c>
      <c r="AL7" s="66">
        <v>0.74814098333746293</v>
      </c>
      <c r="AM7" s="66">
        <v>-465.82681954906684</v>
      </c>
      <c r="AN7" s="67">
        <v>102.66431954906693</v>
      </c>
      <c r="AO7" s="51"/>
    </row>
    <row r="8" spans="1:41">
      <c r="B8" s="119"/>
      <c r="C8" s="119"/>
      <c r="D8" s="64" t="s">
        <v>113</v>
      </c>
      <c r="E8" s="65">
        <v>-136.29124999999999</v>
      </c>
      <c r="F8" s="66">
        <v>132.69122668711796</v>
      </c>
      <c r="G8" s="66">
        <v>1</v>
      </c>
      <c r="H8" s="66">
        <v>-543.1677995997527</v>
      </c>
      <c r="I8" s="67">
        <v>270.58529959975266</v>
      </c>
      <c r="J8" s="50"/>
      <c r="L8" s="119"/>
      <c r="M8" s="119"/>
      <c r="N8" s="64" t="s">
        <v>113</v>
      </c>
      <c r="O8" s="68" t="s">
        <v>136</v>
      </c>
      <c r="P8" s="66">
        <v>6.7492559113685152E-2</v>
      </c>
      <c r="Q8" s="66">
        <v>1.729091240782819E-2</v>
      </c>
      <c r="R8" s="66">
        <v>-0.43820520164709997</v>
      </c>
      <c r="S8" s="67">
        <v>-2.4294798352900021E-2</v>
      </c>
      <c r="T8" s="51"/>
      <c r="W8" s="120"/>
      <c r="X8" s="69" t="s">
        <v>110</v>
      </c>
      <c r="Y8" s="69" t="s">
        <v>109</v>
      </c>
      <c r="Z8" s="73">
        <v>0.30874999999999986</v>
      </c>
      <c r="AA8" s="71">
        <v>3.9305599979292301</v>
      </c>
      <c r="AB8" s="71">
        <v>0.93794833367289288</v>
      </c>
      <c r="AC8" s="71">
        <v>-7.7426371710121966</v>
      </c>
      <c r="AD8" s="72">
        <v>8.3601371710121963</v>
      </c>
      <c r="AE8" s="51"/>
      <c r="AG8" s="119"/>
      <c r="AH8" s="119"/>
      <c r="AI8" s="64" t="s">
        <v>113</v>
      </c>
      <c r="AJ8" s="65">
        <v>-191.58124999999995</v>
      </c>
      <c r="AK8" s="66">
        <v>90.04432133596714</v>
      </c>
      <c r="AL8" s="66">
        <v>0.63464269809212426</v>
      </c>
      <c r="AM8" s="66">
        <v>-480.48101197016553</v>
      </c>
      <c r="AN8" s="67">
        <v>97.318511970165616</v>
      </c>
      <c r="AO8" s="51"/>
    </row>
    <row r="9" spans="1:41">
      <c r="B9" s="119"/>
      <c r="C9" s="120"/>
      <c r="D9" s="69" t="s">
        <v>114</v>
      </c>
      <c r="E9" s="73">
        <v>-275.66624999999999</v>
      </c>
      <c r="F9" s="71">
        <v>134.75547745625877</v>
      </c>
      <c r="G9" s="71">
        <v>0.6824403635795695</v>
      </c>
      <c r="H9" s="71">
        <v>-688.87249638096557</v>
      </c>
      <c r="I9" s="72">
        <v>137.53999638096559</v>
      </c>
      <c r="J9" s="50"/>
      <c r="L9" s="119"/>
      <c r="M9" s="120"/>
      <c r="N9" s="69" t="s">
        <v>114</v>
      </c>
      <c r="O9" s="73">
        <v>-0.19374999999999992</v>
      </c>
      <c r="P9" s="71">
        <v>7.5369624897188209E-2</v>
      </c>
      <c r="Q9" s="71">
        <v>0.19253770517465252</v>
      </c>
      <c r="R9" s="71">
        <v>-0.42485897147032475</v>
      </c>
      <c r="S9" s="72">
        <v>3.7358971470324909E-2</v>
      </c>
      <c r="T9" s="51"/>
      <c r="W9" s="120" t="s">
        <v>116</v>
      </c>
      <c r="X9" s="69" t="s">
        <v>109</v>
      </c>
      <c r="Y9" s="69" t="s">
        <v>110</v>
      </c>
      <c r="Z9" s="73">
        <v>-6.8850000000000016</v>
      </c>
      <c r="AA9" s="71">
        <v>3.9305599979292301</v>
      </c>
      <c r="AB9" s="71">
        <v>9.078062291201458E-2</v>
      </c>
      <c r="AC9" s="71">
        <v>-14.936387171012198</v>
      </c>
      <c r="AD9" s="72">
        <v>1.1663871710121949</v>
      </c>
      <c r="AE9" s="51"/>
      <c r="AG9" s="119"/>
      <c r="AH9" s="120"/>
      <c r="AI9" s="69" t="s">
        <v>114</v>
      </c>
      <c r="AJ9" s="73">
        <v>-147.20624999999995</v>
      </c>
      <c r="AK9" s="71">
        <v>99.490985521021756</v>
      </c>
      <c r="AL9" s="71">
        <v>1</v>
      </c>
      <c r="AM9" s="71">
        <v>-466.41485314951751</v>
      </c>
      <c r="AN9" s="72">
        <v>172.0023531495176</v>
      </c>
      <c r="AO9" s="51"/>
    </row>
    <row r="10" spans="1:41">
      <c r="B10" s="119"/>
      <c r="C10" s="118" t="s">
        <v>110</v>
      </c>
      <c r="D10" s="64" t="s">
        <v>109</v>
      </c>
      <c r="E10" s="65">
        <v>-314.45875000000001</v>
      </c>
      <c r="F10" s="66">
        <v>153.43299122048703</v>
      </c>
      <c r="G10" s="66">
        <v>0.67664320599173</v>
      </c>
      <c r="H10" s="66">
        <v>-784.93662273656741</v>
      </c>
      <c r="I10" s="67">
        <v>156.0191227365674</v>
      </c>
      <c r="J10" s="50"/>
      <c r="L10" s="119"/>
      <c r="M10" s="118" t="s">
        <v>110</v>
      </c>
      <c r="N10" s="64" t="s">
        <v>109</v>
      </c>
      <c r="O10" s="68" t="s">
        <v>137</v>
      </c>
      <c r="P10" s="66">
        <v>5.7508733808750413E-2</v>
      </c>
      <c r="Q10" s="66">
        <v>8.814460405542128E-4</v>
      </c>
      <c r="R10" s="66">
        <v>7.3658611287624631E-2</v>
      </c>
      <c r="S10" s="67">
        <v>0.4263413887123757</v>
      </c>
      <c r="T10" s="51"/>
      <c r="W10" s="120"/>
      <c r="X10" s="69" t="s">
        <v>110</v>
      </c>
      <c r="Y10" s="69" t="s">
        <v>109</v>
      </c>
      <c r="Z10" s="73">
        <v>6.8850000000000016</v>
      </c>
      <c r="AA10" s="71">
        <v>3.9305599979292301</v>
      </c>
      <c r="AB10" s="71">
        <v>9.078062291201458E-2</v>
      </c>
      <c r="AC10" s="71">
        <v>-1.1663871710121949</v>
      </c>
      <c r="AD10" s="72">
        <v>14.936387171012198</v>
      </c>
      <c r="AE10" s="51"/>
      <c r="AG10" s="119"/>
      <c r="AH10" s="118" t="s">
        <v>110</v>
      </c>
      <c r="AI10" s="64" t="s">
        <v>109</v>
      </c>
      <c r="AJ10" s="65">
        <v>124.08124999999995</v>
      </c>
      <c r="AK10" s="66">
        <v>57.669406553009928</v>
      </c>
      <c r="AL10" s="66">
        <v>0.60301094006529865</v>
      </c>
      <c r="AM10" s="66">
        <v>-60.946273989681799</v>
      </c>
      <c r="AN10" s="67">
        <v>309.10877398968171</v>
      </c>
      <c r="AO10" s="51"/>
    </row>
    <row r="11" spans="1:41">
      <c r="B11" s="119"/>
      <c r="C11" s="119"/>
      <c r="D11" s="64" t="s">
        <v>111</v>
      </c>
      <c r="E11" s="65">
        <v>0.74999999999988631</v>
      </c>
      <c r="F11" s="66">
        <v>174.41791346632493</v>
      </c>
      <c r="G11" s="66">
        <v>1</v>
      </c>
      <c r="H11" s="66">
        <v>-534.07480033818365</v>
      </c>
      <c r="I11" s="67">
        <v>535.57480033818342</v>
      </c>
      <c r="J11" s="50"/>
      <c r="L11" s="119"/>
      <c r="M11" s="119"/>
      <c r="N11" s="64" t="s">
        <v>111</v>
      </c>
      <c r="O11" s="65">
        <v>8.7500000000001465E-3</v>
      </c>
      <c r="P11" s="66">
        <v>5.2784888174958335E-2</v>
      </c>
      <c r="Q11" s="66">
        <v>1</v>
      </c>
      <c r="R11" s="66">
        <v>-0.15310646713688006</v>
      </c>
      <c r="S11" s="67">
        <v>0.17060646713688035</v>
      </c>
      <c r="T11" s="51"/>
      <c r="W11" s="120" t="s">
        <v>117</v>
      </c>
      <c r="X11" s="69" t="s">
        <v>109</v>
      </c>
      <c r="Y11" s="69" t="s">
        <v>110</v>
      </c>
      <c r="Z11" s="73">
        <v>-4.9137500000000092</v>
      </c>
      <c r="AA11" s="71">
        <v>3.9305599979292301</v>
      </c>
      <c r="AB11" s="71">
        <v>0.22159621506066896</v>
      </c>
      <c r="AC11" s="71">
        <v>-12.965137171012206</v>
      </c>
      <c r="AD11" s="72">
        <v>3.1376371710121873</v>
      </c>
      <c r="AE11" s="51"/>
      <c r="AG11" s="119"/>
      <c r="AH11" s="119"/>
      <c r="AI11" s="64" t="s">
        <v>111</v>
      </c>
      <c r="AJ11" s="65">
        <v>-145.125</v>
      </c>
      <c r="AK11" s="66">
        <v>78.865370421914037</v>
      </c>
      <c r="AL11" s="66">
        <v>1</v>
      </c>
      <c r="AM11" s="66">
        <v>-398.1580220111174</v>
      </c>
      <c r="AN11" s="67">
        <v>107.90802201111737</v>
      </c>
      <c r="AO11" s="51"/>
    </row>
    <row r="12" spans="1:41">
      <c r="B12" s="119"/>
      <c r="C12" s="119"/>
      <c r="D12" s="64" t="s">
        <v>112</v>
      </c>
      <c r="E12" s="65">
        <v>-43.5</v>
      </c>
      <c r="F12" s="66">
        <v>131.44394259395466</v>
      </c>
      <c r="G12" s="66">
        <v>1</v>
      </c>
      <c r="H12" s="66">
        <v>-446.55195123807204</v>
      </c>
      <c r="I12" s="67">
        <v>359.55195123807204</v>
      </c>
      <c r="J12" s="50"/>
      <c r="L12" s="119"/>
      <c r="M12" s="119"/>
      <c r="N12" s="64" t="s">
        <v>112</v>
      </c>
      <c r="O12" s="65">
        <v>5.2500000000000102E-2</v>
      </c>
      <c r="P12" s="66">
        <v>7.0171187361439763E-2</v>
      </c>
      <c r="Q12" s="66">
        <v>1</v>
      </c>
      <c r="R12" s="66">
        <v>-0.16266878928448536</v>
      </c>
      <c r="S12" s="67">
        <v>0.26766878928448556</v>
      </c>
      <c r="T12" s="51"/>
      <c r="W12" s="121"/>
      <c r="X12" s="74" t="s">
        <v>110</v>
      </c>
      <c r="Y12" s="74" t="s">
        <v>109</v>
      </c>
      <c r="Z12" s="75">
        <v>4.9137500000000092</v>
      </c>
      <c r="AA12" s="76">
        <v>3.9305599979292301</v>
      </c>
      <c r="AB12" s="76">
        <v>0.22159621506066896</v>
      </c>
      <c r="AC12" s="76">
        <v>-3.1376371710121873</v>
      </c>
      <c r="AD12" s="77">
        <v>12.965137171012206</v>
      </c>
      <c r="AE12" s="51"/>
      <c r="AG12" s="119"/>
      <c r="AH12" s="119"/>
      <c r="AI12" s="64" t="s">
        <v>112</v>
      </c>
      <c r="AJ12" s="65">
        <v>-57.5</v>
      </c>
      <c r="AK12" s="66">
        <v>72.897348631483155</v>
      </c>
      <c r="AL12" s="66">
        <v>1</v>
      </c>
      <c r="AM12" s="66">
        <v>-291.38511741139058</v>
      </c>
      <c r="AN12" s="67">
        <v>176.38511741139058</v>
      </c>
      <c r="AO12" s="51"/>
    </row>
    <row r="13" spans="1:41">
      <c r="B13" s="119"/>
      <c r="C13" s="119"/>
      <c r="D13" s="64" t="s">
        <v>113</v>
      </c>
      <c r="E13" s="65">
        <v>-450.75</v>
      </c>
      <c r="F13" s="66">
        <v>159.52676772421518</v>
      </c>
      <c r="G13" s="66">
        <v>9.7950242615753316E-2</v>
      </c>
      <c r="H13" s="66">
        <v>-939.91346951468245</v>
      </c>
      <c r="I13" s="67">
        <v>38.413469514682504</v>
      </c>
      <c r="J13" s="50"/>
      <c r="L13" s="119"/>
      <c r="M13" s="119"/>
      <c r="N13" s="64" t="s">
        <v>113</v>
      </c>
      <c r="O13" s="65">
        <v>1.8750000000000155E-2</v>
      </c>
      <c r="P13" s="66">
        <v>6.1919626763825279E-2</v>
      </c>
      <c r="Q13" s="66">
        <v>1</v>
      </c>
      <c r="R13" s="66">
        <v>-0.17111669065601137</v>
      </c>
      <c r="S13" s="67">
        <v>0.20861669065601168</v>
      </c>
      <c r="T13" s="51"/>
      <c r="W13" s="117" t="s">
        <v>122</v>
      </c>
      <c r="X13" s="117"/>
      <c r="Y13" s="117"/>
      <c r="Z13" s="117"/>
      <c r="AA13" s="117"/>
      <c r="AB13" s="117"/>
      <c r="AC13" s="117"/>
      <c r="AD13" s="117"/>
      <c r="AE13" s="51"/>
      <c r="AG13" s="119"/>
      <c r="AH13" s="119"/>
      <c r="AI13" s="64" t="s">
        <v>113</v>
      </c>
      <c r="AJ13" s="65">
        <v>-67.5</v>
      </c>
      <c r="AK13" s="66">
        <v>84.110514699624289</v>
      </c>
      <c r="AL13" s="66">
        <v>1</v>
      </c>
      <c r="AM13" s="66">
        <v>-337.36163386411596</v>
      </c>
      <c r="AN13" s="67">
        <v>202.36163386411596</v>
      </c>
      <c r="AO13" s="51"/>
    </row>
    <row r="14" spans="1:41">
      <c r="B14" s="119"/>
      <c r="C14" s="120"/>
      <c r="D14" s="69" t="s">
        <v>114</v>
      </c>
      <c r="E14" s="70" t="s">
        <v>138</v>
      </c>
      <c r="F14" s="71">
        <v>169.89089362472353</v>
      </c>
      <c r="G14" s="71">
        <v>1.4970800786532991E-2</v>
      </c>
      <c r="H14" s="71">
        <v>-1111.0684137604285</v>
      </c>
      <c r="I14" s="72">
        <v>-69.181586239571402</v>
      </c>
      <c r="J14" s="50"/>
      <c r="L14" s="119"/>
      <c r="M14" s="120"/>
      <c r="N14" s="69" t="s">
        <v>114</v>
      </c>
      <c r="O14" s="73">
        <v>5.6250000000000244E-2</v>
      </c>
      <c r="P14" s="71">
        <v>6.1416501098180899E-2</v>
      </c>
      <c r="Q14" s="71">
        <v>1</v>
      </c>
      <c r="R14" s="71">
        <v>-0.13207393579599958</v>
      </c>
      <c r="S14" s="72">
        <v>0.24457393579600006</v>
      </c>
      <c r="T14" s="51"/>
      <c r="W14" s="117" t="s">
        <v>123</v>
      </c>
      <c r="X14" s="117"/>
      <c r="Y14" s="117"/>
      <c r="Z14" s="117"/>
      <c r="AA14" s="117"/>
      <c r="AB14" s="117"/>
      <c r="AC14" s="117"/>
      <c r="AD14" s="117"/>
      <c r="AE14" s="51"/>
      <c r="AG14" s="119"/>
      <c r="AH14" s="120"/>
      <c r="AI14" s="69" t="s">
        <v>114</v>
      </c>
      <c r="AJ14" s="73">
        <v>-23.125</v>
      </c>
      <c r="AK14" s="71">
        <v>106.02009264588885</v>
      </c>
      <c r="AL14" s="71">
        <v>1</v>
      </c>
      <c r="AM14" s="71">
        <v>-363.28170366563944</v>
      </c>
      <c r="AN14" s="72">
        <v>317.03170366563944</v>
      </c>
      <c r="AO14" s="51"/>
    </row>
    <row r="15" spans="1:41">
      <c r="B15" s="119"/>
      <c r="C15" s="118" t="s">
        <v>111</v>
      </c>
      <c r="D15" s="64" t="s">
        <v>109</v>
      </c>
      <c r="E15" s="65">
        <v>-315.2087499999999</v>
      </c>
      <c r="F15" s="66">
        <v>137.72036468712085</v>
      </c>
      <c r="G15" s="66">
        <v>0.38831321728894574</v>
      </c>
      <c r="H15" s="66">
        <v>-737.50635167674591</v>
      </c>
      <c r="I15" s="67">
        <v>107.08885167674606</v>
      </c>
      <c r="J15" s="50"/>
      <c r="L15" s="119"/>
      <c r="M15" s="118" t="s">
        <v>111</v>
      </c>
      <c r="N15" s="64" t="s">
        <v>109</v>
      </c>
      <c r="O15" s="68" t="s">
        <v>139</v>
      </c>
      <c r="P15" s="66">
        <v>6.7660399699528792E-2</v>
      </c>
      <c r="Q15" s="66">
        <v>1.127352912120359E-2</v>
      </c>
      <c r="R15" s="66">
        <v>3.3780141881964793E-2</v>
      </c>
      <c r="S15" s="67">
        <v>0.44871985811803528</v>
      </c>
      <c r="T15" s="51"/>
      <c r="W15" s="117" t="s">
        <v>124</v>
      </c>
      <c r="X15" s="117"/>
      <c r="Y15" s="117"/>
      <c r="Z15" s="117"/>
      <c r="AA15" s="117"/>
      <c r="AB15" s="117"/>
      <c r="AC15" s="117"/>
      <c r="AD15" s="117"/>
      <c r="AE15" s="51"/>
      <c r="AG15" s="119"/>
      <c r="AH15" s="118" t="s">
        <v>111</v>
      </c>
      <c r="AI15" s="64" t="s">
        <v>109</v>
      </c>
      <c r="AJ15" s="65">
        <v>269.20624999999995</v>
      </c>
      <c r="AK15" s="66">
        <v>99.031491401623896</v>
      </c>
      <c r="AL15" s="66">
        <v>0.16696779701100831</v>
      </c>
      <c r="AM15" s="66">
        <v>-48.52810424907409</v>
      </c>
      <c r="AN15" s="67">
        <v>586.940604249074</v>
      </c>
      <c r="AO15" s="51"/>
    </row>
    <row r="16" spans="1:41">
      <c r="B16" s="119"/>
      <c r="C16" s="119"/>
      <c r="D16" s="64" t="s">
        <v>110</v>
      </c>
      <c r="E16" s="65">
        <v>-0.74999999999988631</v>
      </c>
      <c r="F16" s="66">
        <v>174.41791346632493</v>
      </c>
      <c r="G16" s="66">
        <v>1</v>
      </c>
      <c r="H16" s="66">
        <v>-535.57480033818342</v>
      </c>
      <c r="I16" s="67">
        <v>534.07480033818365</v>
      </c>
      <c r="J16" s="50"/>
      <c r="L16" s="119"/>
      <c r="M16" s="119"/>
      <c r="N16" s="64" t="s">
        <v>110</v>
      </c>
      <c r="O16" s="65">
        <v>-8.7500000000001465E-3</v>
      </c>
      <c r="P16" s="66">
        <v>5.2784888174958335E-2</v>
      </c>
      <c r="Q16" s="66">
        <v>1</v>
      </c>
      <c r="R16" s="66">
        <v>-0.17060646713688035</v>
      </c>
      <c r="S16" s="67">
        <v>0.15310646713688006</v>
      </c>
      <c r="T16" s="51"/>
      <c r="W16" s="78"/>
      <c r="X16" s="78"/>
      <c r="Y16" s="79"/>
      <c r="Z16" s="80"/>
      <c r="AA16" s="80"/>
      <c r="AB16" s="80"/>
      <c r="AC16" s="80"/>
      <c r="AD16" s="80"/>
      <c r="AE16" s="51"/>
      <c r="AG16" s="119"/>
      <c r="AH16" s="119"/>
      <c r="AI16" s="64" t="s">
        <v>110</v>
      </c>
      <c r="AJ16" s="65">
        <v>145.125</v>
      </c>
      <c r="AK16" s="66">
        <v>78.865370421914037</v>
      </c>
      <c r="AL16" s="66">
        <v>1</v>
      </c>
      <c r="AM16" s="66">
        <v>-107.90802201111737</v>
      </c>
      <c r="AN16" s="67">
        <v>398.1580220111174</v>
      </c>
      <c r="AO16" s="51"/>
    </row>
    <row r="17" spans="2:41">
      <c r="B17" s="119"/>
      <c r="C17" s="119"/>
      <c r="D17" s="64" t="s">
        <v>112</v>
      </c>
      <c r="E17" s="65">
        <v>-44.249999999999886</v>
      </c>
      <c r="F17" s="66">
        <v>152.53636404120397</v>
      </c>
      <c r="G17" s="66">
        <v>1</v>
      </c>
      <c r="H17" s="66">
        <v>-511.97850804914691</v>
      </c>
      <c r="I17" s="67">
        <v>423.47850804914714</v>
      </c>
      <c r="J17" s="50"/>
      <c r="L17" s="119"/>
      <c r="M17" s="119"/>
      <c r="N17" s="64" t="s">
        <v>112</v>
      </c>
      <c r="O17" s="65">
        <v>4.3749999999999956E-2</v>
      </c>
      <c r="P17" s="66">
        <v>6.6444920463171159E-2</v>
      </c>
      <c r="Q17" s="66">
        <v>1</v>
      </c>
      <c r="R17" s="66">
        <v>-0.15999278429298525</v>
      </c>
      <c r="S17" s="67">
        <v>0.24749278429298516</v>
      </c>
      <c r="T17" s="51"/>
      <c r="W17" s="78"/>
      <c r="X17" s="78"/>
      <c r="Y17" s="79"/>
      <c r="Z17" s="80"/>
      <c r="AA17" s="80"/>
      <c r="AB17" s="80"/>
      <c r="AC17" s="80"/>
      <c r="AD17" s="80"/>
      <c r="AE17" s="51"/>
      <c r="AG17" s="119"/>
      <c r="AH17" s="119"/>
      <c r="AI17" s="64" t="s">
        <v>112</v>
      </c>
      <c r="AJ17" s="65">
        <v>87.625</v>
      </c>
      <c r="AK17" s="66">
        <v>51.500097520712103</v>
      </c>
      <c r="AL17" s="66">
        <v>1</v>
      </c>
      <c r="AM17" s="66">
        <v>-77.608805912767224</v>
      </c>
      <c r="AN17" s="67">
        <v>252.85880591276722</v>
      </c>
      <c r="AO17" s="51"/>
    </row>
    <row r="18" spans="2:41">
      <c r="B18" s="119"/>
      <c r="C18" s="119"/>
      <c r="D18" s="64" t="s">
        <v>113</v>
      </c>
      <c r="E18" s="65">
        <v>-451.49999999999989</v>
      </c>
      <c r="F18" s="66">
        <v>158.15921337232794</v>
      </c>
      <c r="G18" s="66">
        <v>9.0441334604570267E-2</v>
      </c>
      <c r="H18" s="66">
        <v>-936.4700815268086</v>
      </c>
      <c r="I18" s="67">
        <v>33.470081526808769</v>
      </c>
      <c r="J18" s="50"/>
      <c r="L18" s="119"/>
      <c r="M18" s="119"/>
      <c r="N18" s="64" t="s">
        <v>113</v>
      </c>
      <c r="O18" s="65">
        <v>1.0000000000000009E-2</v>
      </c>
      <c r="P18" s="66">
        <v>7.7061511550838388E-2</v>
      </c>
      <c r="Q18" s="66">
        <v>1</v>
      </c>
      <c r="R18" s="66">
        <v>-0.22629687289484218</v>
      </c>
      <c r="S18" s="67">
        <v>0.2462968728948422</v>
      </c>
      <c r="T18" s="51"/>
      <c r="W18" s="78"/>
      <c r="X18" s="78"/>
      <c r="Y18" s="79"/>
      <c r="Z18" s="80"/>
      <c r="AA18" s="80"/>
      <c r="AB18" s="80"/>
      <c r="AC18" s="80"/>
      <c r="AD18" s="80"/>
      <c r="AE18" s="51"/>
      <c r="AG18" s="119"/>
      <c r="AH18" s="119"/>
      <c r="AI18" s="64" t="s">
        <v>113</v>
      </c>
      <c r="AJ18" s="65">
        <v>77.625</v>
      </c>
      <c r="AK18" s="66">
        <v>90.025879835625986</v>
      </c>
      <c r="AL18" s="66">
        <v>1</v>
      </c>
      <c r="AM18" s="66">
        <v>-211.21559394068976</v>
      </c>
      <c r="AN18" s="67">
        <v>366.46559394068976</v>
      </c>
      <c r="AO18" s="51"/>
    </row>
    <row r="19" spans="2:41">
      <c r="B19" s="119"/>
      <c r="C19" s="120"/>
      <c r="D19" s="69" t="s">
        <v>114</v>
      </c>
      <c r="E19" s="70" t="s">
        <v>140</v>
      </c>
      <c r="F19" s="71">
        <v>131.610193467503</v>
      </c>
      <c r="G19" s="71">
        <v>5.4115127518512027E-4</v>
      </c>
      <c r="H19" s="71">
        <v>-994.43673310900749</v>
      </c>
      <c r="I19" s="72">
        <v>-187.31326689099234</v>
      </c>
      <c r="J19" s="50"/>
      <c r="L19" s="119"/>
      <c r="M19" s="120"/>
      <c r="N19" s="69" t="s">
        <v>114</v>
      </c>
      <c r="O19" s="73">
        <v>4.7500000000000098E-2</v>
      </c>
      <c r="P19" s="71">
        <v>6.6808837431350118E-2</v>
      </c>
      <c r="Q19" s="71">
        <v>1</v>
      </c>
      <c r="R19" s="71">
        <v>-0.15735867781549057</v>
      </c>
      <c r="S19" s="72">
        <v>0.25235867781549076</v>
      </c>
      <c r="T19" s="51"/>
      <c r="W19" s="78"/>
      <c r="X19" s="78"/>
      <c r="Y19" s="79"/>
      <c r="Z19" s="80"/>
      <c r="AA19" s="80"/>
      <c r="AB19" s="80"/>
      <c r="AC19" s="80"/>
      <c r="AD19" s="80"/>
      <c r="AE19" s="51"/>
      <c r="AG19" s="119"/>
      <c r="AH19" s="120"/>
      <c r="AI19" s="69" t="s">
        <v>114</v>
      </c>
      <c r="AJ19" s="73">
        <v>122</v>
      </c>
      <c r="AK19" s="71">
        <v>99.95868566205597</v>
      </c>
      <c r="AL19" s="71">
        <v>1</v>
      </c>
      <c r="AM19" s="71">
        <v>-198.70918039207407</v>
      </c>
      <c r="AN19" s="72">
        <v>442.70918039207407</v>
      </c>
      <c r="AO19" s="51"/>
    </row>
    <row r="20" spans="2:41">
      <c r="B20" s="119"/>
      <c r="C20" s="118" t="s">
        <v>112</v>
      </c>
      <c r="D20" s="64" t="s">
        <v>109</v>
      </c>
      <c r="E20" s="65">
        <v>-270.95875000000001</v>
      </c>
      <c r="F20" s="66">
        <v>157.18873889812818</v>
      </c>
      <c r="G20" s="66">
        <v>1</v>
      </c>
      <c r="H20" s="66">
        <v>-752.95302585076274</v>
      </c>
      <c r="I20" s="67">
        <v>211.03552585076267</v>
      </c>
      <c r="J20" s="50"/>
      <c r="L20" s="119"/>
      <c r="M20" s="118" t="s">
        <v>112</v>
      </c>
      <c r="N20" s="64" t="s">
        <v>109</v>
      </c>
      <c r="O20" s="65">
        <v>0.19750000000000006</v>
      </c>
      <c r="P20" s="66">
        <v>6.5698513246930781E-2</v>
      </c>
      <c r="Q20" s="66">
        <v>5.9326780824064035E-2</v>
      </c>
      <c r="R20" s="66">
        <v>-3.9540452382445801E-3</v>
      </c>
      <c r="S20" s="67">
        <v>0.39895404523824474</v>
      </c>
      <c r="T20" s="51"/>
      <c r="W20" s="78"/>
      <c r="X20" s="79"/>
      <c r="Y20" s="79"/>
      <c r="Z20" s="80"/>
      <c r="AA20" s="80"/>
      <c r="AB20" s="80"/>
      <c r="AC20" s="80"/>
      <c r="AD20" s="80"/>
      <c r="AE20" s="51"/>
      <c r="AG20" s="119"/>
      <c r="AH20" s="118" t="s">
        <v>112</v>
      </c>
      <c r="AI20" s="64" t="s">
        <v>109</v>
      </c>
      <c r="AJ20" s="65">
        <v>181.58124999999995</v>
      </c>
      <c r="AK20" s="66">
        <v>88.593701940967051</v>
      </c>
      <c r="AL20" s="66">
        <v>0.74814098333746293</v>
      </c>
      <c r="AM20" s="66">
        <v>-102.66431954906693</v>
      </c>
      <c r="AN20" s="67">
        <v>465.82681954906684</v>
      </c>
      <c r="AO20" s="51"/>
    </row>
    <row r="21" spans="2:41">
      <c r="B21" s="119"/>
      <c r="C21" s="119"/>
      <c r="D21" s="64" t="s">
        <v>110</v>
      </c>
      <c r="E21" s="65">
        <v>43.5</v>
      </c>
      <c r="F21" s="66">
        <v>131.44394259395466</v>
      </c>
      <c r="G21" s="66">
        <v>1</v>
      </c>
      <c r="H21" s="66">
        <v>-359.55195123807204</v>
      </c>
      <c r="I21" s="67">
        <v>446.55195123807204</v>
      </c>
      <c r="J21" s="50"/>
      <c r="L21" s="119"/>
      <c r="M21" s="119"/>
      <c r="N21" s="64" t="s">
        <v>110</v>
      </c>
      <c r="O21" s="65">
        <v>-5.2500000000000102E-2</v>
      </c>
      <c r="P21" s="66">
        <v>7.0171187361439763E-2</v>
      </c>
      <c r="Q21" s="66">
        <v>1</v>
      </c>
      <c r="R21" s="66">
        <v>-0.26766878928448556</v>
      </c>
      <c r="S21" s="67">
        <v>0.16266878928448536</v>
      </c>
      <c r="T21" s="51"/>
      <c r="W21" s="78"/>
      <c r="X21" s="78"/>
      <c r="Y21" s="79"/>
      <c r="Z21" s="80"/>
      <c r="AA21" s="80"/>
      <c r="AB21" s="80"/>
      <c r="AC21" s="80"/>
      <c r="AD21" s="80"/>
      <c r="AE21" s="51"/>
      <c r="AG21" s="119"/>
      <c r="AH21" s="119"/>
      <c r="AI21" s="64" t="s">
        <v>110</v>
      </c>
      <c r="AJ21" s="65">
        <v>57.5</v>
      </c>
      <c r="AK21" s="66">
        <v>72.897348631483155</v>
      </c>
      <c r="AL21" s="66">
        <v>1</v>
      </c>
      <c r="AM21" s="66">
        <v>-176.38511741139058</v>
      </c>
      <c r="AN21" s="67">
        <v>291.38511741139058</v>
      </c>
      <c r="AO21" s="51"/>
    </row>
    <row r="22" spans="2:41">
      <c r="B22" s="119"/>
      <c r="C22" s="119"/>
      <c r="D22" s="64" t="s">
        <v>111</v>
      </c>
      <c r="E22" s="65">
        <v>44.249999999999886</v>
      </c>
      <c r="F22" s="66">
        <v>152.53636404120397</v>
      </c>
      <c r="G22" s="66">
        <v>1</v>
      </c>
      <c r="H22" s="66">
        <v>-423.47850804914714</v>
      </c>
      <c r="I22" s="67">
        <v>511.97850804914691</v>
      </c>
      <c r="J22" s="50"/>
      <c r="L22" s="119"/>
      <c r="M22" s="119"/>
      <c r="N22" s="64" t="s">
        <v>111</v>
      </c>
      <c r="O22" s="65">
        <v>-4.3749999999999956E-2</v>
      </c>
      <c r="P22" s="66">
        <v>6.6444920463171159E-2</v>
      </c>
      <c r="Q22" s="66">
        <v>1</v>
      </c>
      <c r="R22" s="66">
        <v>-0.24749278429298516</v>
      </c>
      <c r="S22" s="67">
        <v>0.15999278429298525</v>
      </c>
      <c r="T22" s="51"/>
      <c r="W22" s="78"/>
      <c r="X22" s="78"/>
      <c r="Y22" s="79"/>
      <c r="Z22" s="80"/>
      <c r="AA22" s="80"/>
      <c r="AB22" s="80"/>
      <c r="AC22" s="80"/>
      <c r="AD22" s="80"/>
      <c r="AE22" s="51"/>
      <c r="AG22" s="119"/>
      <c r="AH22" s="119"/>
      <c r="AI22" s="64" t="s">
        <v>111</v>
      </c>
      <c r="AJ22" s="65">
        <v>-87.625</v>
      </c>
      <c r="AK22" s="66">
        <v>51.500097520712103</v>
      </c>
      <c r="AL22" s="66">
        <v>1</v>
      </c>
      <c r="AM22" s="66">
        <v>-252.85880591276722</v>
      </c>
      <c r="AN22" s="67">
        <v>77.608805912767224</v>
      </c>
      <c r="AO22" s="51"/>
    </row>
    <row r="23" spans="2:41">
      <c r="B23" s="119"/>
      <c r="C23" s="119"/>
      <c r="D23" s="64" t="s">
        <v>113</v>
      </c>
      <c r="E23" s="65">
        <v>-407.25</v>
      </c>
      <c r="F23" s="66">
        <v>172.74799719740392</v>
      </c>
      <c r="G23" s="66">
        <v>0.32878774348386236</v>
      </c>
      <c r="H23" s="66">
        <v>-936.95426760529085</v>
      </c>
      <c r="I23" s="67">
        <v>122.45426760529085</v>
      </c>
      <c r="J23" s="50"/>
      <c r="L23" s="119"/>
      <c r="M23" s="119"/>
      <c r="N23" s="64" t="s">
        <v>113</v>
      </c>
      <c r="O23" s="65">
        <v>-3.3749999999999947E-2</v>
      </c>
      <c r="P23" s="66">
        <v>7.0837228534355923E-2</v>
      </c>
      <c r="Q23" s="66">
        <v>1</v>
      </c>
      <c r="R23" s="66">
        <v>-0.25096109864504701</v>
      </c>
      <c r="S23" s="67">
        <v>0.18346109864504712</v>
      </c>
      <c r="T23" s="51"/>
      <c r="W23" s="78"/>
      <c r="X23" s="78"/>
      <c r="Y23" s="79"/>
      <c r="Z23" s="80"/>
      <c r="AA23" s="80"/>
      <c r="AB23" s="80"/>
      <c r="AC23" s="80"/>
      <c r="AD23" s="80"/>
      <c r="AE23" s="51"/>
      <c r="AG23" s="119"/>
      <c r="AH23" s="119"/>
      <c r="AI23" s="64" t="s">
        <v>113</v>
      </c>
      <c r="AJ23" s="65">
        <v>-10</v>
      </c>
      <c r="AK23" s="66">
        <v>67.808895559242714</v>
      </c>
      <c r="AL23" s="66">
        <v>1</v>
      </c>
      <c r="AM23" s="66">
        <v>-227.55923633909441</v>
      </c>
      <c r="AN23" s="67">
        <v>207.55923633909441</v>
      </c>
      <c r="AO23" s="51"/>
    </row>
    <row r="24" spans="2:41">
      <c r="B24" s="119"/>
      <c r="C24" s="120"/>
      <c r="D24" s="69" t="s">
        <v>114</v>
      </c>
      <c r="E24" s="70" t="s">
        <v>141</v>
      </c>
      <c r="F24" s="71">
        <v>153.03795813282494</v>
      </c>
      <c r="G24" s="71">
        <v>1.1057802480865801E-2</v>
      </c>
      <c r="H24" s="71">
        <v>-1015.8915665809262</v>
      </c>
      <c r="I24" s="72">
        <v>-77.358433419073776</v>
      </c>
      <c r="J24" s="50"/>
      <c r="L24" s="119"/>
      <c r="M24" s="120"/>
      <c r="N24" s="69" t="s">
        <v>114</v>
      </c>
      <c r="O24" s="73">
        <v>3.7500000000001421E-3</v>
      </c>
      <c r="P24" s="71">
        <v>6.1947108055409407E-2</v>
      </c>
      <c r="Q24" s="71">
        <v>1</v>
      </c>
      <c r="R24" s="71">
        <v>-0.18620095766730868</v>
      </c>
      <c r="S24" s="72">
        <v>0.19370095766730897</v>
      </c>
      <c r="T24" s="51"/>
      <c r="W24" s="78"/>
      <c r="X24" s="78"/>
      <c r="Y24" s="79"/>
      <c r="Z24" s="80"/>
      <c r="AA24" s="80"/>
      <c r="AB24" s="80"/>
      <c r="AC24" s="80"/>
      <c r="AD24" s="80"/>
      <c r="AE24" s="51"/>
      <c r="AG24" s="119"/>
      <c r="AH24" s="120"/>
      <c r="AI24" s="69" t="s">
        <v>114</v>
      </c>
      <c r="AJ24" s="73">
        <v>34.375</v>
      </c>
      <c r="AK24" s="71">
        <v>74.438875632005235</v>
      </c>
      <c r="AL24" s="71">
        <v>1</v>
      </c>
      <c r="AM24" s="71">
        <v>-204.45597937041146</v>
      </c>
      <c r="AN24" s="72">
        <v>273.20597937041146</v>
      </c>
      <c r="AO24" s="51"/>
    </row>
    <row r="25" spans="2:41">
      <c r="B25" s="119"/>
      <c r="C25" s="118" t="s">
        <v>113</v>
      </c>
      <c r="D25" s="64" t="s">
        <v>109</v>
      </c>
      <c r="E25" s="65">
        <v>136.29124999999999</v>
      </c>
      <c r="F25" s="66">
        <v>132.69122668711796</v>
      </c>
      <c r="G25" s="66">
        <v>1</v>
      </c>
      <c r="H25" s="66">
        <v>-270.58529959975266</v>
      </c>
      <c r="I25" s="67">
        <v>543.1677995997527</v>
      </c>
      <c r="J25" s="50"/>
      <c r="L25" s="119"/>
      <c r="M25" s="118" t="s">
        <v>113</v>
      </c>
      <c r="N25" s="64" t="s">
        <v>109</v>
      </c>
      <c r="O25" s="68" t="s">
        <v>142</v>
      </c>
      <c r="P25" s="66">
        <v>6.7492559113685152E-2</v>
      </c>
      <c r="Q25" s="66">
        <v>1.729091240782819E-2</v>
      </c>
      <c r="R25" s="66">
        <v>2.4294798352900021E-2</v>
      </c>
      <c r="S25" s="67">
        <v>0.43820520164709997</v>
      </c>
      <c r="T25" s="51"/>
      <c r="W25" s="78"/>
      <c r="X25" s="79"/>
      <c r="Y25" s="79"/>
      <c r="Z25" s="81"/>
      <c r="AA25" s="80"/>
      <c r="AB25" s="80"/>
      <c r="AC25" s="80"/>
      <c r="AD25" s="80"/>
      <c r="AE25" s="51"/>
      <c r="AG25" s="119"/>
      <c r="AH25" s="118" t="s">
        <v>113</v>
      </c>
      <c r="AI25" s="64" t="s">
        <v>109</v>
      </c>
      <c r="AJ25" s="65">
        <v>191.58124999999995</v>
      </c>
      <c r="AK25" s="66">
        <v>90.04432133596714</v>
      </c>
      <c r="AL25" s="66">
        <v>0.63464269809212426</v>
      </c>
      <c r="AM25" s="66">
        <v>-97.318511970165616</v>
      </c>
      <c r="AN25" s="67">
        <v>480.48101197016553</v>
      </c>
      <c r="AO25" s="51"/>
    </row>
    <row r="26" spans="2:41">
      <c r="B26" s="119"/>
      <c r="C26" s="119"/>
      <c r="D26" s="64" t="s">
        <v>110</v>
      </c>
      <c r="E26" s="65">
        <v>450.75</v>
      </c>
      <c r="F26" s="66">
        <v>159.52676772421518</v>
      </c>
      <c r="G26" s="66">
        <v>9.7950242615753316E-2</v>
      </c>
      <c r="H26" s="66">
        <v>-38.413469514682504</v>
      </c>
      <c r="I26" s="67">
        <v>939.91346951468245</v>
      </c>
      <c r="J26" s="50"/>
      <c r="L26" s="119"/>
      <c r="M26" s="119"/>
      <c r="N26" s="64" t="s">
        <v>110</v>
      </c>
      <c r="O26" s="65">
        <v>-1.8750000000000155E-2</v>
      </c>
      <c r="P26" s="66">
        <v>6.1919626763825279E-2</v>
      </c>
      <c r="Q26" s="66">
        <v>1</v>
      </c>
      <c r="R26" s="66">
        <v>-0.20861669065601168</v>
      </c>
      <c r="S26" s="67">
        <v>0.17111669065601137</v>
      </c>
      <c r="T26" s="51"/>
      <c r="W26" s="78"/>
      <c r="X26" s="78"/>
      <c r="Y26" s="79"/>
      <c r="Z26" s="80"/>
      <c r="AA26" s="80"/>
      <c r="AB26" s="80"/>
      <c r="AC26" s="80"/>
      <c r="AD26" s="80"/>
      <c r="AE26" s="51"/>
      <c r="AG26" s="119"/>
      <c r="AH26" s="119"/>
      <c r="AI26" s="64" t="s">
        <v>110</v>
      </c>
      <c r="AJ26" s="65">
        <v>67.5</v>
      </c>
      <c r="AK26" s="66">
        <v>84.110514699624289</v>
      </c>
      <c r="AL26" s="66">
        <v>1</v>
      </c>
      <c r="AM26" s="66">
        <v>-202.36163386411596</v>
      </c>
      <c r="AN26" s="67">
        <v>337.36163386411596</v>
      </c>
      <c r="AO26" s="51"/>
    </row>
    <row r="27" spans="2:41">
      <c r="B27" s="119"/>
      <c r="C27" s="119"/>
      <c r="D27" s="64" t="s">
        <v>111</v>
      </c>
      <c r="E27" s="65">
        <v>451.49999999999989</v>
      </c>
      <c r="F27" s="66">
        <v>158.15921337232794</v>
      </c>
      <c r="G27" s="66">
        <v>9.0441334604570267E-2</v>
      </c>
      <c r="H27" s="66">
        <v>-33.470081526808769</v>
      </c>
      <c r="I27" s="67">
        <v>936.4700815268086</v>
      </c>
      <c r="J27" s="50"/>
      <c r="L27" s="119"/>
      <c r="M27" s="119"/>
      <c r="N27" s="64" t="s">
        <v>111</v>
      </c>
      <c r="O27" s="65">
        <v>-1.0000000000000009E-2</v>
      </c>
      <c r="P27" s="66">
        <v>7.7061511550838388E-2</v>
      </c>
      <c r="Q27" s="66">
        <v>1</v>
      </c>
      <c r="R27" s="66">
        <v>-0.2462968728948422</v>
      </c>
      <c r="S27" s="67">
        <v>0.22629687289484218</v>
      </c>
      <c r="T27" s="51"/>
      <c r="W27" s="78"/>
      <c r="X27" s="78"/>
      <c r="Y27" s="79"/>
      <c r="Z27" s="80"/>
      <c r="AA27" s="80"/>
      <c r="AB27" s="80"/>
      <c r="AC27" s="80"/>
      <c r="AD27" s="80"/>
      <c r="AE27" s="51"/>
      <c r="AG27" s="119"/>
      <c r="AH27" s="119"/>
      <c r="AI27" s="64" t="s">
        <v>111</v>
      </c>
      <c r="AJ27" s="65">
        <v>-77.625</v>
      </c>
      <c r="AK27" s="66">
        <v>90.025879835625986</v>
      </c>
      <c r="AL27" s="66">
        <v>1</v>
      </c>
      <c r="AM27" s="66">
        <v>-366.46559394068976</v>
      </c>
      <c r="AN27" s="67">
        <v>211.21559394068976</v>
      </c>
      <c r="AO27" s="51"/>
    </row>
    <row r="28" spans="2:41">
      <c r="B28" s="119"/>
      <c r="C28" s="119"/>
      <c r="D28" s="64" t="s">
        <v>112</v>
      </c>
      <c r="E28" s="65">
        <v>407.25</v>
      </c>
      <c r="F28" s="66">
        <v>172.74799719740392</v>
      </c>
      <c r="G28" s="66">
        <v>0.32878774348386236</v>
      </c>
      <c r="H28" s="66">
        <v>-122.45426760529085</v>
      </c>
      <c r="I28" s="67">
        <v>936.95426760529085</v>
      </c>
      <c r="J28" s="50"/>
      <c r="L28" s="119"/>
      <c r="M28" s="119"/>
      <c r="N28" s="64" t="s">
        <v>112</v>
      </c>
      <c r="O28" s="65">
        <v>3.3749999999999947E-2</v>
      </c>
      <c r="P28" s="66">
        <v>7.0837228534355923E-2</v>
      </c>
      <c r="Q28" s="66">
        <v>1</v>
      </c>
      <c r="R28" s="66">
        <v>-0.18346109864504712</v>
      </c>
      <c r="S28" s="67">
        <v>0.25096109864504701</v>
      </c>
      <c r="T28" s="51"/>
      <c r="W28" s="78"/>
      <c r="X28" s="78"/>
      <c r="Y28" s="79"/>
      <c r="Z28" s="80"/>
      <c r="AA28" s="80"/>
      <c r="AB28" s="80"/>
      <c r="AC28" s="80"/>
      <c r="AD28" s="80"/>
      <c r="AE28" s="51"/>
      <c r="AG28" s="119"/>
      <c r="AH28" s="119"/>
      <c r="AI28" s="64" t="s">
        <v>112</v>
      </c>
      <c r="AJ28" s="65">
        <v>10</v>
      </c>
      <c r="AK28" s="66">
        <v>67.808895559242714</v>
      </c>
      <c r="AL28" s="66">
        <v>1</v>
      </c>
      <c r="AM28" s="66">
        <v>-207.55923633909441</v>
      </c>
      <c r="AN28" s="67">
        <v>227.55923633909441</v>
      </c>
      <c r="AO28" s="51"/>
    </row>
    <row r="29" spans="2:41">
      <c r="B29" s="119"/>
      <c r="C29" s="120"/>
      <c r="D29" s="69" t="s">
        <v>114</v>
      </c>
      <c r="E29" s="73">
        <v>-139.375</v>
      </c>
      <c r="F29" s="71">
        <v>151.28091847501074</v>
      </c>
      <c r="G29" s="71">
        <v>1</v>
      </c>
      <c r="H29" s="71">
        <v>-603.2538838280409</v>
      </c>
      <c r="I29" s="72">
        <v>324.50388382804095</v>
      </c>
      <c r="J29" s="50"/>
      <c r="L29" s="119"/>
      <c r="M29" s="120"/>
      <c r="N29" s="69" t="s">
        <v>114</v>
      </c>
      <c r="O29" s="73">
        <v>3.7500000000000089E-2</v>
      </c>
      <c r="P29" s="71">
        <v>7.0761167720317153E-2</v>
      </c>
      <c r="Q29" s="71">
        <v>1</v>
      </c>
      <c r="R29" s="71">
        <v>-0.17947787025196851</v>
      </c>
      <c r="S29" s="72">
        <v>0.25447787025196866</v>
      </c>
      <c r="T29" s="51"/>
      <c r="W29" s="78"/>
      <c r="X29" s="78"/>
      <c r="Y29" s="79"/>
      <c r="Z29" s="80"/>
      <c r="AA29" s="80"/>
      <c r="AB29" s="80"/>
      <c r="AC29" s="80"/>
      <c r="AD29" s="80"/>
      <c r="AE29" s="51"/>
      <c r="AG29" s="119"/>
      <c r="AH29" s="120"/>
      <c r="AI29" s="69" t="s">
        <v>114</v>
      </c>
      <c r="AJ29" s="73">
        <v>44.375</v>
      </c>
      <c r="AK29" s="71">
        <v>66.631352719110936</v>
      </c>
      <c r="AL29" s="71">
        <v>1</v>
      </c>
      <c r="AM29" s="71">
        <v>-169.40618747186554</v>
      </c>
      <c r="AN29" s="72">
        <v>258.15618747186556</v>
      </c>
      <c r="AO29" s="51"/>
    </row>
    <row r="30" spans="2:41">
      <c r="B30" s="119"/>
      <c r="C30" s="118" t="s">
        <v>114</v>
      </c>
      <c r="D30" s="64" t="s">
        <v>109</v>
      </c>
      <c r="E30" s="65">
        <v>275.66624999999999</v>
      </c>
      <c r="F30" s="66">
        <v>134.75547745625877</v>
      </c>
      <c r="G30" s="66">
        <v>0.6824403635795695</v>
      </c>
      <c r="H30" s="66">
        <v>-137.53999638096559</v>
      </c>
      <c r="I30" s="67">
        <v>688.87249638096557</v>
      </c>
      <c r="J30" s="50"/>
      <c r="L30" s="119"/>
      <c r="M30" s="118" t="s">
        <v>114</v>
      </c>
      <c r="N30" s="64" t="s">
        <v>109</v>
      </c>
      <c r="O30" s="65">
        <v>0.19374999999999992</v>
      </c>
      <c r="P30" s="66">
        <v>7.5369624897188209E-2</v>
      </c>
      <c r="Q30" s="66">
        <v>0.19253770517465252</v>
      </c>
      <c r="R30" s="66">
        <v>-3.7358971470324909E-2</v>
      </c>
      <c r="S30" s="67">
        <v>0.42485897147032475</v>
      </c>
      <c r="T30" s="51"/>
      <c r="W30" s="78"/>
      <c r="X30" s="79"/>
      <c r="Y30" s="79"/>
      <c r="Z30" s="80"/>
      <c r="AA30" s="80"/>
      <c r="AB30" s="80"/>
      <c r="AC30" s="80"/>
      <c r="AD30" s="80"/>
      <c r="AE30" s="51"/>
      <c r="AG30" s="119"/>
      <c r="AH30" s="118" t="s">
        <v>114</v>
      </c>
      <c r="AI30" s="64" t="s">
        <v>109</v>
      </c>
      <c r="AJ30" s="65">
        <v>147.20624999999995</v>
      </c>
      <c r="AK30" s="66">
        <v>99.490985521021756</v>
      </c>
      <c r="AL30" s="66">
        <v>1</v>
      </c>
      <c r="AM30" s="66">
        <v>-172.0023531495176</v>
      </c>
      <c r="AN30" s="67">
        <v>466.41485314951751</v>
      </c>
      <c r="AO30" s="51"/>
    </row>
    <row r="31" spans="2:41">
      <c r="B31" s="119"/>
      <c r="C31" s="119"/>
      <c r="D31" s="64" t="s">
        <v>110</v>
      </c>
      <c r="E31" s="68" t="s">
        <v>143</v>
      </c>
      <c r="F31" s="66">
        <v>169.89089362472353</v>
      </c>
      <c r="G31" s="66">
        <v>1.4970800786532991E-2</v>
      </c>
      <c r="H31" s="66">
        <v>69.181586239571402</v>
      </c>
      <c r="I31" s="67">
        <v>1111.0684137604285</v>
      </c>
      <c r="J31" s="50"/>
      <c r="L31" s="119"/>
      <c r="M31" s="119"/>
      <c r="N31" s="64" t="s">
        <v>110</v>
      </c>
      <c r="O31" s="65">
        <v>-5.6250000000000244E-2</v>
      </c>
      <c r="P31" s="66">
        <v>6.1416501098180899E-2</v>
      </c>
      <c r="Q31" s="66">
        <v>1</v>
      </c>
      <c r="R31" s="66">
        <v>-0.24457393579600006</v>
      </c>
      <c r="S31" s="67">
        <v>0.13207393579599958</v>
      </c>
      <c r="T31" s="51"/>
      <c r="W31" s="78"/>
      <c r="X31" s="78"/>
      <c r="Y31" s="79"/>
      <c r="Z31" s="80"/>
      <c r="AA31" s="80"/>
      <c r="AB31" s="80"/>
      <c r="AC31" s="80"/>
      <c r="AD31" s="80"/>
      <c r="AE31" s="51"/>
      <c r="AG31" s="119"/>
      <c r="AH31" s="119"/>
      <c r="AI31" s="64" t="s">
        <v>110</v>
      </c>
      <c r="AJ31" s="65">
        <v>23.125</v>
      </c>
      <c r="AK31" s="66">
        <v>106.02009264588885</v>
      </c>
      <c r="AL31" s="66">
        <v>1</v>
      </c>
      <c r="AM31" s="66">
        <v>-317.03170366563944</v>
      </c>
      <c r="AN31" s="67">
        <v>363.28170366563944</v>
      </c>
      <c r="AO31" s="51"/>
    </row>
    <row r="32" spans="2:41">
      <c r="B32" s="119"/>
      <c r="C32" s="119"/>
      <c r="D32" s="64" t="s">
        <v>111</v>
      </c>
      <c r="E32" s="68" t="s">
        <v>144</v>
      </c>
      <c r="F32" s="66">
        <v>131.610193467503</v>
      </c>
      <c r="G32" s="66">
        <v>5.4115127518512027E-4</v>
      </c>
      <c r="H32" s="66">
        <v>187.31326689099234</v>
      </c>
      <c r="I32" s="67">
        <v>994.43673310900749</v>
      </c>
      <c r="J32" s="50"/>
      <c r="L32" s="119"/>
      <c r="M32" s="119"/>
      <c r="N32" s="64" t="s">
        <v>111</v>
      </c>
      <c r="O32" s="65">
        <v>-4.7500000000000098E-2</v>
      </c>
      <c r="P32" s="66">
        <v>6.6808837431350118E-2</v>
      </c>
      <c r="Q32" s="66">
        <v>1</v>
      </c>
      <c r="R32" s="66">
        <v>-0.25235867781549076</v>
      </c>
      <c r="S32" s="67">
        <v>0.15735867781549057</v>
      </c>
      <c r="T32" s="51"/>
      <c r="W32" s="78"/>
      <c r="X32" s="78"/>
      <c r="Y32" s="79"/>
      <c r="Z32" s="80"/>
      <c r="AA32" s="80"/>
      <c r="AB32" s="80"/>
      <c r="AC32" s="80"/>
      <c r="AD32" s="80"/>
      <c r="AE32" s="51"/>
      <c r="AG32" s="119"/>
      <c r="AH32" s="119"/>
      <c r="AI32" s="64" t="s">
        <v>111</v>
      </c>
      <c r="AJ32" s="65">
        <v>-122</v>
      </c>
      <c r="AK32" s="66">
        <v>99.95868566205597</v>
      </c>
      <c r="AL32" s="66">
        <v>1</v>
      </c>
      <c r="AM32" s="66">
        <v>-442.70918039207407</v>
      </c>
      <c r="AN32" s="67">
        <v>198.70918039207407</v>
      </c>
      <c r="AO32" s="51"/>
    </row>
    <row r="33" spans="2:41">
      <c r="B33" s="119"/>
      <c r="C33" s="119"/>
      <c r="D33" s="64" t="s">
        <v>112</v>
      </c>
      <c r="E33" s="68" t="s">
        <v>145</v>
      </c>
      <c r="F33" s="66">
        <v>153.03795813282494</v>
      </c>
      <c r="G33" s="66">
        <v>1.1057802480865801E-2</v>
      </c>
      <c r="H33" s="66">
        <v>77.358433419073776</v>
      </c>
      <c r="I33" s="67">
        <v>1015.8915665809262</v>
      </c>
      <c r="J33" s="50"/>
      <c r="L33" s="119"/>
      <c r="M33" s="119"/>
      <c r="N33" s="64" t="s">
        <v>112</v>
      </c>
      <c r="O33" s="65">
        <v>-3.7500000000001421E-3</v>
      </c>
      <c r="P33" s="66">
        <v>6.1947108055409407E-2</v>
      </c>
      <c r="Q33" s="66">
        <v>1</v>
      </c>
      <c r="R33" s="66">
        <v>-0.19370095766730897</v>
      </c>
      <c r="S33" s="67">
        <v>0.18620095766730868</v>
      </c>
      <c r="T33" s="51"/>
      <c r="W33" s="78"/>
      <c r="X33" s="78"/>
      <c r="Y33" s="79"/>
      <c r="Z33" s="80"/>
      <c r="AA33" s="80"/>
      <c r="AB33" s="80"/>
      <c r="AC33" s="80"/>
      <c r="AD33" s="80"/>
      <c r="AE33" s="51"/>
      <c r="AG33" s="119"/>
      <c r="AH33" s="119"/>
      <c r="AI33" s="64" t="s">
        <v>112</v>
      </c>
      <c r="AJ33" s="65">
        <v>-34.375</v>
      </c>
      <c r="AK33" s="66">
        <v>74.438875632005235</v>
      </c>
      <c r="AL33" s="66">
        <v>1</v>
      </c>
      <c r="AM33" s="66">
        <v>-273.20597937041146</v>
      </c>
      <c r="AN33" s="67">
        <v>204.45597937041146</v>
      </c>
      <c r="AO33" s="51"/>
    </row>
    <row r="34" spans="2:41">
      <c r="B34" s="120"/>
      <c r="C34" s="120"/>
      <c r="D34" s="69" t="s">
        <v>113</v>
      </c>
      <c r="E34" s="73">
        <v>139.375</v>
      </c>
      <c r="F34" s="71">
        <v>151.28091847501074</v>
      </c>
      <c r="G34" s="71">
        <v>1</v>
      </c>
      <c r="H34" s="71">
        <v>-324.50388382804095</v>
      </c>
      <c r="I34" s="72">
        <v>603.2538838280409</v>
      </c>
      <c r="J34" s="50"/>
      <c r="L34" s="120"/>
      <c r="M34" s="120"/>
      <c r="N34" s="69" t="s">
        <v>113</v>
      </c>
      <c r="O34" s="73">
        <v>-3.7500000000000089E-2</v>
      </c>
      <c r="P34" s="71">
        <v>7.0761167720317153E-2</v>
      </c>
      <c r="Q34" s="71">
        <v>1</v>
      </c>
      <c r="R34" s="71">
        <v>-0.25447787025196866</v>
      </c>
      <c r="S34" s="72">
        <v>0.17947787025196851</v>
      </c>
      <c r="T34" s="51"/>
      <c r="W34" s="78"/>
      <c r="X34" s="78"/>
      <c r="Y34" s="79"/>
      <c r="Z34" s="80"/>
      <c r="AA34" s="80"/>
      <c r="AB34" s="80"/>
      <c r="AC34" s="80"/>
      <c r="AD34" s="80"/>
      <c r="AE34" s="51"/>
      <c r="AG34" s="120"/>
      <c r="AH34" s="120"/>
      <c r="AI34" s="69" t="s">
        <v>113</v>
      </c>
      <c r="AJ34" s="73">
        <v>-44.375</v>
      </c>
      <c r="AK34" s="71">
        <v>66.631352719110936</v>
      </c>
      <c r="AL34" s="71">
        <v>1</v>
      </c>
      <c r="AM34" s="71">
        <v>-258.15618747186556</v>
      </c>
      <c r="AN34" s="72">
        <v>169.40618747186554</v>
      </c>
      <c r="AO34" s="51"/>
    </row>
    <row r="35" spans="2:41">
      <c r="B35" s="120" t="s">
        <v>115</v>
      </c>
      <c r="C35" s="118" t="s">
        <v>109</v>
      </c>
      <c r="D35" s="64" t="s">
        <v>110</v>
      </c>
      <c r="E35" s="65">
        <v>435.04124999999999</v>
      </c>
      <c r="F35" s="66">
        <v>153.43299122048711</v>
      </c>
      <c r="G35" s="66">
        <v>9.5355978374727146E-2</v>
      </c>
      <c r="H35" s="66">
        <v>-35.436622736567642</v>
      </c>
      <c r="I35" s="67">
        <v>905.51912273656762</v>
      </c>
      <c r="J35" s="50"/>
      <c r="L35" s="120" t="s">
        <v>115</v>
      </c>
      <c r="M35" s="118" t="s">
        <v>109</v>
      </c>
      <c r="N35" s="64" t="s">
        <v>110</v>
      </c>
      <c r="O35" s="65">
        <v>-9.3750000000000111E-2</v>
      </c>
      <c r="P35" s="66">
        <v>5.7508733808750441E-2</v>
      </c>
      <c r="Q35" s="66">
        <v>1</v>
      </c>
      <c r="R35" s="66">
        <v>-0.2700913887123757</v>
      </c>
      <c r="S35" s="67">
        <v>8.2591388712375507E-2</v>
      </c>
      <c r="T35" s="51"/>
      <c r="W35" s="78"/>
      <c r="X35" s="79"/>
      <c r="Y35" s="79"/>
      <c r="Z35" s="80"/>
      <c r="AA35" s="80"/>
      <c r="AB35" s="80"/>
      <c r="AC35" s="80"/>
      <c r="AD35" s="80"/>
      <c r="AE35" s="51"/>
      <c r="AG35" s="120" t="s">
        <v>117</v>
      </c>
      <c r="AH35" s="118" t="s">
        <v>109</v>
      </c>
      <c r="AI35" s="64" t="s">
        <v>110</v>
      </c>
      <c r="AJ35" s="65">
        <v>-30</v>
      </c>
      <c r="AK35" s="66">
        <v>57.669406553009928</v>
      </c>
      <c r="AL35" s="66">
        <v>1</v>
      </c>
      <c r="AM35" s="66">
        <v>-215.02752398968175</v>
      </c>
      <c r="AN35" s="67">
        <v>155.02752398968175</v>
      </c>
      <c r="AO35" s="51"/>
    </row>
    <row r="36" spans="2:41">
      <c r="B36" s="119"/>
      <c r="C36" s="119"/>
      <c r="D36" s="64" t="s">
        <v>111</v>
      </c>
      <c r="E36" s="65">
        <v>243.41624999999999</v>
      </c>
      <c r="F36" s="66">
        <v>137.72036468712091</v>
      </c>
      <c r="G36" s="66">
        <v>1</v>
      </c>
      <c r="H36" s="66">
        <v>-178.88135167674614</v>
      </c>
      <c r="I36" s="67">
        <v>665.71385167674612</v>
      </c>
      <c r="J36" s="50"/>
      <c r="L36" s="119"/>
      <c r="M36" s="119"/>
      <c r="N36" s="64" t="s">
        <v>111</v>
      </c>
      <c r="O36" s="65">
        <v>-0.16125000000000012</v>
      </c>
      <c r="P36" s="66">
        <v>6.7660399699528834E-2</v>
      </c>
      <c r="Q36" s="66">
        <v>0.30867751060417098</v>
      </c>
      <c r="R36" s="66">
        <v>-0.36871985811803548</v>
      </c>
      <c r="S36" s="67">
        <v>4.6219858118035251E-2</v>
      </c>
      <c r="T36" s="51"/>
      <c r="W36" s="78"/>
      <c r="X36" s="78"/>
      <c r="Y36" s="79"/>
      <c r="Z36" s="80"/>
      <c r="AA36" s="80"/>
      <c r="AB36" s="80"/>
      <c r="AC36" s="80"/>
      <c r="AD36" s="80"/>
      <c r="AE36" s="51"/>
      <c r="AG36" s="119"/>
      <c r="AH36" s="119"/>
      <c r="AI36" s="64" t="s">
        <v>111</v>
      </c>
      <c r="AJ36" s="65">
        <v>-179.75</v>
      </c>
      <c r="AK36" s="66">
        <v>99.031491401623896</v>
      </c>
      <c r="AL36" s="66">
        <v>1</v>
      </c>
      <c r="AM36" s="66">
        <v>-497.48435424907404</v>
      </c>
      <c r="AN36" s="67">
        <v>137.98435424907404</v>
      </c>
      <c r="AO36" s="51"/>
    </row>
    <row r="37" spans="2:41">
      <c r="B37" s="119"/>
      <c r="C37" s="119"/>
      <c r="D37" s="64" t="s">
        <v>112</v>
      </c>
      <c r="E37" s="65">
        <v>429.54124999999999</v>
      </c>
      <c r="F37" s="66">
        <v>157.18873889812826</v>
      </c>
      <c r="G37" s="66">
        <v>0.125862999920271</v>
      </c>
      <c r="H37" s="66">
        <v>-52.453025850762913</v>
      </c>
      <c r="I37" s="67">
        <v>911.53552585076295</v>
      </c>
      <c r="J37" s="50"/>
      <c r="L37" s="119"/>
      <c r="M37" s="119"/>
      <c r="N37" s="64" t="s">
        <v>112</v>
      </c>
      <c r="O37" s="65">
        <v>-0.11125000000000029</v>
      </c>
      <c r="P37" s="66">
        <v>6.5698513246930809E-2</v>
      </c>
      <c r="Q37" s="66">
        <v>1</v>
      </c>
      <c r="R37" s="66">
        <v>-0.31270404523824502</v>
      </c>
      <c r="S37" s="67">
        <v>9.0204045238244435E-2</v>
      </c>
      <c r="T37" s="51"/>
      <c r="W37" s="78"/>
      <c r="X37" s="78"/>
      <c r="Y37" s="79"/>
      <c r="Z37" s="80"/>
      <c r="AA37" s="80"/>
      <c r="AB37" s="80"/>
      <c r="AC37" s="80"/>
      <c r="AD37" s="80"/>
      <c r="AE37" s="51"/>
      <c r="AG37" s="119"/>
      <c r="AH37" s="119"/>
      <c r="AI37" s="64" t="s">
        <v>112</v>
      </c>
      <c r="AJ37" s="65">
        <v>-211.25</v>
      </c>
      <c r="AK37" s="66">
        <v>88.593701940967051</v>
      </c>
      <c r="AL37" s="66">
        <v>0.36175526072856973</v>
      </c>
      <c r="AM37" s="66">
        <v>-495.49556954906689</v>
      </c>
      <c r="AN37" s="67">
        <v>72.995569549066886</v>
      </c>
      <c r="AO37" s="51"/>
    </row>
    <row r="38" spans="2:41">
      <c r="B38" s="119"/>
      <c r="C38" s="119"/>
      <c r="D38" s="64" t="s">
        <v>113</v>
      </c>
      <c r="E38" s="65">
        <v>45.416250000000105</v>
      </c>
      <c r="F38" s="66">
        <v>132.69122668711802</v>
      </c>
      <c r="G38" s="66">
        <v>1</v>
      </c>
      <c r="H38" s="66">
        <v>-361.46029959975272</v>
      </c>
      <c r="I38" s="67">
        <v>452.29279959975293</v>
      </c>
      <c r="J38" s="50"/>
      <c r="L38" s="119"/>
      <c r="M38" s="119"/>
      <c r="N38" s="64" t="s">
        <v>113</v>
      </c>
      <c r="O38" s="65">
        <v>-7.6250000000000151E-2</v>
      </c>
      <c r="P38" s="66">
        <v>6.749255911368518E-2</v>
      </c>
      <c r="Q38" s="66">
        <v>1</v>
      </c>
      <c r="R38" s="66">
        <v>-0.28320520164710022</v>
      </c>
      <c r="S38" s="67">
        <v>0.13070520164709992</v>
      </c>
      <c r="T38" s="51"/>
      <c r="W38" s="78"/>
      <c r="X38" s="78"/>
      <c r="Y38" s="79"/>
      <c r="Z38" s="80"/>
      <c r="AA38" s="80"/>
      <c r="AB38" s="80"/>
      <c r="AC38" s="80"/>
      <c r="AD38" s="80"/>
      <c r="AE38" s="51"/>
      <c r="AG38" s="119"/>
      <c r="AH38" s="119"/>
      <c r="AI38" s="64" t="s">
        <v>113</v>
      </c>
      <c r="AJ38" s="65">
        <v>-204.125</v>
      </c>
      <c r="AK38" s="66">
        <v>90.04432133596714</v>
      </c>
      <c r="AL38" s="66">
        <v>0.46965068499181062</v>
      </c>
      <c r="AM38" s="66">
        <v>-493.02476197016557</v>
      </c>
      <c r="AN38" s="67">
        <v>84.774761970165571</v>
      </c>
      <c r="AO38" s="51"/>
    </row>
    <row r="39" spans="2:41">
      <c r="B39" s="119"/>
      <c r="C39" s="120"/>
      <c r="D39" s="69" t="s">
        <v>114</v>
      </c>
      <c r="E39" s="73">
        <v>-108.45875000000001</v>
      </c>
      <c r="F39" s="71">
        <v>134.75547745625886</v>
      </c>
      <c r="G39" s="71">
        <v>1</v>
      </c>
      <c r="H39" s="71">
        <v>-521.66499638096593</v>
      </c>
      <c r="I39" s="72">
        <v>304.74749638096586</v>
      </c>
      <c r="J39" s="50"/>
      <c r="L39" s="119"/>
      <c r="M39" s="120"/>
      <c r="N39" s="69" t="s">
        <v>114</v>
      </c>
      <c r="O39" s="73">
        <v>5.9999999999999887E-2</v>
      </c>
      <c r="P39" s="71">
        <v>7.536962489718825E-2</v>
      </c>
      <c r="Q39" s="71">
        <v>1</v>
      </c>
      <c r="R39" s="71">
        <v>-0.17110897147032506</v>
      </c>
      <c r="S39" s="72">
        <v>0.29110897147032483</v>
      </c>
      <c r="T39" s="51"/>
      <c r="W39" s="78"/>
      <c r="X39" s="78"/>
      <c r="Y39" s="79"/>
      <c r="Z39" s="80"/>
      <c r="AA39" s="80"/>
      <c r="AB39" s="80"/>
      <c r="AC39" s="80"/>
      <c r="AD39" s="80"/>
      <c r="AE39" s="51"/>
      <c r="AG39" s="119"/>
      <c r="AH39" s="120"/>
      <c r="AI39" s="69" t="s">
        <v>114</v>
      </c>
      <c r="AJ39" s="73">
        <v>-194.75</v>
      </c>
      <c r="AK39" s="71">
        <v>99.490985521021756</v>
      </c>
      <c r="AL39" s="71">
        <v>0.90492492587436268</v>
      </c>
      <c r="AM39" s="71">
        <v>-513.95860314951756</v>
      </c>
      <c r="AN39" s="72">
        <v>124.45860314951756</v>
      </c>
      <c r="AO39" s="51"/>
    </row>
    <row r="40" spans="2:41">
      <c r="B40" s="119"/>
      <c r="C40" s="118" t="s">
        <v>110</v>
      </c>
      <c r="D40" s="64" t="s">
        <v>109</v>
      </c>
      <c r="E40" s="65">
        <v>-435.04124999999999</v>
      </c>
      <c r="F40" s="66">
        <v>153.43299122048711</v>
      </c>
      <c r="G40" s="66">
        <v>9.5355978374727146E-2</v>
      </c>
      <c r="H40" s="66">
        <v>-905.51912273656762</v>
      </c>
      <c r="I40" s="67">
        <v>35.436622736567642</v>
      </c>
      <c r="J40" s="50"/>
      <c r="L40" s="119"/>
      <c r="M40" s="118" t="s">
        <v>110</v>
      </c>
      <c r="N40" s="64" t="s">
        <v>109</v>
      </c>
      <c r="O40" s="65">
        <v>9.3750000000000111E-2</v>
      </c>
      <c r="P40" s="66">
        <v>5.7508733808750441E-2</v>
      </c>
      <c r="Q40" s="66">
        <v>1</v>
      </c>
      <c r="R40" s="66">
        <v>-8.2591388712375507E-2</v>
      </c>
      <c r="S40" s="67">
        <v>0.2700913887123757</v>
      </c>
      <c r="T40" s="51"/>
      <c r="W40" s="78"/>
      <c r="X40" s="79"/>
      <c r="Y40" s="79"/>
      <c r="Z40" s="80"/>
      <c r="AA40" s="80"/>
      <c r="AB40" s="80"/>
      <c r="AC40" s="80"/>
      <c r="AD40" s="80"/>
      <c r="AE40" s="51"/>
      <c r="AG40" s="119"/>
      <c r="AH40" s="118" t="s">
        <v>110</v>
      </c>
      <c r="AI40" s="64" t="s">
        <v>109</v>
      </c>
      <c r="AJ40" s="65">
        <v>30</v>
      </c>
      <c r="AK40" s="66">
        <v>57.669406553009928</v>
      </c>
      <c r="AL40" s="66">
        <v>1</v>
      </c>
      <c r="AM40" s="66">
        <v>-155.02752398968175</v>
      </c>
      <c r="AN40" s="67">
        <v>215.02752398968175</v>
      </c>
      <c r="AO40" s="51"/>
    </row>
    <row r="41" spans="2:41">
      <c r="B41" s="119"/>
      <c r="C41" s="119"/>
      <c r="D41" s="64" t="s">
        <v>111</v>
      </c>
      <c r="E41" s="65">
        <v>-191.625</v>
      </c>
      <c r="F41" s="66">
        <v>174.41791346632502</v>
      </c>
      <c r="G41" s="66">
        <v>1</v>
      </c>
      <c r="H41" s="66">
        <v>-726.44980033818388</v>
      </c>
      <c r="I41" s="67">
        <v>343.19980033818388</v>
      </c>
      <c r="J41" s="50"/>
      <c r="L41" s="119"/>
      <c r="M41" s="119"/>
      <c r="N41" s="64" t="s">
        <v>111</v>
      </c>
      <c r="O41" s="65">
        <v>-6.7500000000000004E-2</v>
      </c>
      <c r="P41" s="66">
        <v>5.2784888174958362E-2</v>
      </c>
      <c r="Q41" s="66">
        <v>1</v>
      </c>
      <c r="R41" s="66">
        <v>-0.22935646713688029</v>
      </c>
      <c r="S41" s="67">
        <v>9.4356467136880284E-2</v>
      </c>
      <c r="T41" s="51"/>
      <c r="W41" s="78"/>
      <c r="X41" s="78"/>
      <c r="Y41" s="79"/>
      <c r="Z41" s="80"/>
      <c r="AA41" s="80"/>
      <c r="AB41" s="80"/>
      <c r="AC41" s="80"/>
      <c r="AD41" s="80"/>
      <c r="AE41" s="51"/>
      <c r="AG41" s="119"/>
      <c r="AH41" s="119"/>
      <c r="AI41" s="64" t="s">
        <v>111</v>
      </c>
      <c r="AJ41" s="65">
        <v>-149.75</v>
      </c>
      <c r="AK41" s="66">
        <v>78.865370421914037</v>
      </c>
      <c r="AL41" s="66">
        <v>1</v>
      </c>
      <c r="AM41" s="66">
        <v>-402.7830220111174</v>
      </c>
      <c r="AN41" s="67">
        <v>103.28302201111737</v>
      </c>
      <c r="AO41" s="51"/>
    </row>
    <row r="42" spans="2:41">
      <c r="B42" s="119"/>
      <c r="C42" s="119"/>
      <c r="D42" s="64" t="s">
        <v>112</v>
      </c>
      <c r="E42" s="65">
        <v>-5.5</v>
      </c>
      <c r="F42" s="66">
        <v>131.44394259395472</v>
      </c>
      <c r="G42" s="66">
        <v>1</v>
      </c>
      <c r="H42" s="66">
        <v>-408.55195123807221</v>
      </c>
      <c r="I42" s="67">
        <v>397.55195123807221</v>
      </c>
      <c r="J42" s="50"/>
      <c r="L42" s="119"/>
      <c r="M42" s="119"/>
      <c r="N42" s="64" t="s">
        <v>112</v>
      </c>
      <c r="O42" s="65">
        <v>-1.7500000000000182E-2</v>
      </c>
      <c r="P42" s="66">
        <v>7.0171187361439805E-2</v>
      </c>
      <c r="Q42" s="66">
        <v>1</v>
      </c>
      <c r="R42" s="66">
        <v>-0.23266878928448578</v>
      </c>
      <c r="S42" s="67">
        <v>0.19766878928448542</v>
      </c>
      <c r="T42" s="51"/>
      <c r="W42" s="78"/>
      <c r="X42" s="78"/>
      <c r="Y42" s="79"/>
      <c r="Z42" s="80"/>
      <c r="AA42" s="80"/>
      <c r="AB42" s="80"/>
      <c r="AC42" s="80"/>
      <c r="AD42" s="80"/>
      <c r="AE42" s="51"/>
      <c r="AG42" s="119"/>
      <c r="AH42" s="119"/>
      <c r="AI42" s="64" t="s">
        <v>112</v>
      </c>
      <c r="AJ42" s="65">
        <v>-181.25</v>
      </c>
      <c r="AK42" s="66">
        <v>72.897348631483155</v>
      </c>
      <c r="AL42" s="66">
        <v>0.28709543997662484</v>
      </c>
      <c r="AM42" s="66">
        <v>-415.13511741139058</v>
      </c>
      <c r="AN42" s="67">
        <v>52.635117411390581</v>
      </c>
      <c r="AO42" s="51"/>
    </row>
    <row r="43" spans="2:41">
      <c r="B43" s="119"/>
      <c r="C43" s="119"/>
      <c r="D43" s="64" t="s">
        <v>113</v>
      </c>
      <c r="E43" s="65">
        <v>-389.62499999999989</v>
      </c>
      <c r="F43" s="66">
        <v>159.52676772421526</v>
      </c>
      <c r="G43" s="66">
        <v>0.26658506290400552</v>
      </c>
      <c r="H43" s="66">
        <v>-878.78846951468267</v>
      </c>
      <c r="I43" s="67">
        <v>99.538469514682902</v>
      </c>
      <c r="J43" s="50"/>
      <c r="L43" s="119"/>
      <c r="M43" s="119"/>
      <c r="N43" s="64" t="s">
        <v>113</v>
      </c>
      <c r="O43" s="65">
        <v>1.749999999999996E-2</v>
      </c>
      <c r="P43" s="66">
        <v>6.1919626763825307E-2</v>
      </c>
      <c r="Q43" s="66">
        <v>1</v>
      </c>
      <c r="R43" s="66">
        <v>-0.17236669065601165</v>
      </c>
      <c r="S43" s="67">
        <v>0.20736669065601157</v>
      </c>
      <c r="T43" s="51"/>
      <c r="W43" s="78"/>
      <c r="X43" s="78"/>
      <c r="Y43" s="79"/>
      <c r="Z43" s="80"/>
      <c r="AA43" s="80"/>
      <c r="AB43" s="80"/>
      <c r="AC43" s="80"/>
      <c r="AD43" s="80"/>
      <c r="AE43" s="51"/>
      <c r="AG43" s="119"/>
      <c r="AH43" s="119"/>
      <c r="AI43" s="64" t="s">
        <v>113</v>
      </c>
      <c r="AJ43" s="65">
        <v>-174.125</v>
      </c>
      <c r="AK43" s="66">
        <v>84.110514699624289</v>
      </c>
      <c r="AL43" s="66">
        <v>0.71655919527238576</v>
      </c>
      <c r="AM43" s="66">
        <v>-443.98663386411596</v>
      </c>
      <c r="AN43" s="67">
        <v>95.736633864115959</v>
      </c>
      <c r="AO43" s="51"/>
    </row>
    <row r="44" spans="2:41">
      <c r="B44" s="119"/>
      <c r="C44" s="120"/>
      <c r="D44" s="69" t="s">
        <v>114</v>
      </c>
      <c r="E44" s="70" t="s">
        <v>146</v>
      </c>
      <c r="F44" s="71">
        <v>169.89089362472362</v>
      </c>
      <c r="G44" s="71">
        <v>3.4054470270924966E-2</v>
      </c>
      <c r="H44" s="71">
        <v>-1064.4434137604289</v>
      </c>
      <c r="I44" s="72">
        <v>-22.556586239571061</v>
      </c>
      <c r="J44" s="50"/>
      <c r="L44" s="119"/>
      <c r="M44" s="120"/>
      <c r="N44" s="69" t="s">
        <v>114</v>
      </c>
      <c r="O44" s="73">
        <v>0.15375</v>
      </c>
      <c r="P44" s="71">
        <v>6.1416501098180927E-2</v>
      </c>
      <c r="Q44" s="71">
        <v>0.22864693202274242</v>
      </c>
      <c r="R44" s="71">
        <v>-3.4573935795999905E-2</v>
      </c>
      <c r="S44" s="72">
        <v>0.34207393579599987</v>
      </c>
      <c r="T44" s="51"/>
      <c r="W44" s="78"/>
      <c r="X44" s="78"/>
      <c r="Y44" s="79"/>
      <c r="Z44" s="80"/>
      <c r="AA44" s="80"/>
      <c r="AB44" s="80"/>
      <c r="AC44" s="80"/>
      <c r="AD44" s="80"/>
      <c r="AE44" s="51"/>
      <c r="AG44" s="119"/>
      <c r="AH44" s="120"/>
      <c r="AI44" s="69" t="s">
        <v>114</v>
      </c>
      <c r="AJ44" s="73">
        <v>-164.75</v>
      </c>
      <c r="AK44" s="71">
        <v>106.02009264588885</v>
      </c>
      <c r="AL44" s="71">
        <v>1</v>
      </c>
      <c r="AM44" s="71">
        <v>-504.90670366563944</v>
      </c>
      <c r="AN44" s="72">
        <v>175.40670366563944</v>
      </c>
      <c r="AO44" s="51"/>
    </row>
    <row r="45" spans="2:41">
      <c r="B45" s="119"/>
      <c r="C45" s="118" t="s">
        <v>111</v>
      </c>
      <c r="D45" s="64" t="s">
        <v>109</v>
      </c>
      <c r="E45" s="65">
        <v>-243.41624999999999</v>
      </c>
      <c r="F45" s="66">
        <v>137.72036468712091</v>
      </c>
      <c r="G45" s="66">
        <v>1</v>
      </c>
      <c r="H45" s="66">
        <v>-665.71385167674612</v>
      </c>
      <c r="I45" s="67">
        <v>178.88135167674614</v>
      </c>
      <c r="J45" s="50"/>
      <c r="L45" s="119"/>
      <c r="M45" s="118" t="s">
        <v>111</v>
      </c>
      <c r="N45" s="64" t="s">
        <v>109</v>
      </c>
      <c r="O45" s="65">
        <v>0.16125000000000012</v>
      </c>
      <c r="P45" s="66">
        <v>6.7660399699528834E-2</v>
      </c>
      <c r="Q45" s="66">
        <v>0.30867751060417098</v>
      </c>
      <c r="R45" s="66">
        <v>-4.6219858118035251E-2</v>
      </c>
      <c r="S45" s="67">
        <v>0.36871985811803548</v>
      </c>
      <c r="T45" s="51"/>
      <c r="W45" s="78"/>
      <c r="X45" s="79"/>
      <c r="Y45" s="79"/>
      <c r="Z45" s="80"/>
      <c r="AA45" s="80"/>
      <c r="AB45" s="80"/>
      <c r="AC45" s="80"/>
      <c r="AD45" s="80"/>
      <c r="AE45" s="51"/>
      <c r="AG45" s="119"/>
      <c r="AH45" s="118" t="s">
        <v>111</v>
      </c>
      <c r="AI45" s="64" t="s">
        <v>109</v>
      </c>
      <c r="AJ45" s="65">
        <v>179.75</v>
      </c>
      <c r="AK45" s="66">
        <v>99.031491401623896</v>
      </c>
      <c r="AL45" s="66">
        <v>1</v>
      </c>
      <c r="AM45" s="66">
        <v>-137.98435424907404</v>
      </c>
      <c r="AN45" s="67">
        <v>497.48435424907404</v>
      </c>
      <c r="AO45" s="51"/>
    </row>
    <row r="46" spans="2:41">
      <c r="B46" s="119"/>
      <c r="C46" s="119"/>
      <c r="D46" s="64" t="s">
        <v>110</v>
      </c>
      <c r="E46" s="65">
        <v>191.625</v>
      </c>
      <c r="F46" s="66">
        <v>174.41791346632502</v>
      </c>
      <c r="G46" s="66">
        <v>1</v>
      </c>
      <c r="H46" s="66">
        <v>-343.19980033818388</v>
      </c>
      <c r="I46" s="67">
        <v>726.44980033818388</v>
      </c>
      <c r="J46" s="50"/>
      <c r="L46" s="119"/>
      <c r="M46" s="119"/>
      <c r="N46" s="64" t="s">
        <v>110</v>
      </c>
      <c r="O46" s="65">
        <v>6.7500000000000004E-2</v>
      </c>
      <c r="P46" s="66">
        <v>5.2784888174958362E-2</v>
      </c>
      <c r="Q46" s="66">
        <v>1</v>
      </c>
      <c r="R46" s="66">
        <v>-9.4356467136880284E-2</v>
      </c>
      <c r="S46" s="67">
        <v>0.22935646713688029</v>
      </c>
      <c r="T46" s="51"/>
      <c r="W46" s="78"/>
      <c r="X46" s="78"/>
      <c r="Y46" s="79"/>
      <c r="Z46" s="80"/>
      <c r="AA46" s="80"/>
      <c r="AB46" s="80"/>
      <c r="AC46" s="80"/>
      <c r="AD46" s="80"/>
      <c r="AE46" s="51"/>
      <c r="AG46" s="119"/>
      <c r="AH46" s="119"/>
      <c r="AI46" s="64" t="s">
        <v>110</v>
      </c>
      <c r="AJ46" s="65">
        <v>149.75</v>
      </c>
      <c r="AK46" s="66">
        <v>78.865370421914037</v>
      </c>
      <c r="AL46" s="66">
        <v>1</v>
      </c>
      <c r="AM46" s="66">
        <v>-103.28302201111737</v>
      </c>
      <c r="AN46" s="67">
        <v>402.7830220111174</v>
      </c>
      <c r="AO46" s="51"/>
    </row>
    <row r="47" spans="2:41">
      <c r="B47" s="119"/>
      <c r="C47" s="119"/>
      <c r="D47" s="64" t="s">
        <v>112</v>
      </c>
      <c r="E47" s="65">
        <v>186.125</v>
      </c>
      <c r="F47" s="66">
        <v>152.53636404120405</v>
      </c>
      <c r="G47" s="66">
        <v>1</v>
      </c>
      <c r="H47" s="66">
        <v>-281.60350804914731</v>
      </c>
      <c r="I47" s="67">
        <v>653.85350804914731</v>
      </c>
      <c r="J47" s="50"/>
      <c r="L47" s="119"/>
      <c r="M47" s="119"/>
      <c r="N47" s="64" t="s">
        <v>112</v>
      </c>
      <c r="O47" s="65">
        <v>4.9999999999999822E-2</v>
      </c>
      <c r="P47" s="66">
        <v>6.6444920463171186E-2</v>
      </c>
      <c r="Q47" s="66">
        <v>1</v>
      </c>
      <c r="R47" s="66">
        <v>-0.15374278429298549</v>
      </c>
      <c r="S47" s="67">
        <v>0.25374278429298514</v>
      </c>
      <c r="T47" s="51"/>
      <c r="W47" s="78"/>
      <c r="X47" s="78"/>
      <c r="Y47" s="79"/>
      <c r="Z47" s="80"/>
      <c r="AA47" s="80"/>
      <c r="AB47" s="80"/>
      <c r="AC47" s="80"/>
      <c r="AD47" s="80"/>
      <c r="AE47" s="51"/>
      <c r="AG47" s="119"/>
      <c r="AH47" s="119"/>
      <c r="AI47" s="64" t="s">
        <v>112</v>
      </c>
      <c r="AJ47" s="65">
        <v>-31.5</v>
      </c>
      <c r="AK47" s="66">
        <v>51.500097520712103</v>
      </c>
      <c r="AL47" s="66">
        <v>1</v>
      </c>
      <c r="AM47" s="66">
        <v>-196.73380591276722</v>
      </c>
      <c r="AN47" s="67">
        <v>133.73380591276722</v>
      </c>
      <c r="AO47" s="51"/>
    </row>
    <row r="48" spans="2:41">
      <c r="B48" s="119"/>
      <c r="C48" s="119"/>
      <c r="D48" s="64" t="s">
        <v>113</v>
      </c>
      <c r="E48" s="65">
        <v>-197.99999999999989</v>
      </c>
      <c r="F48" s="66">
        <v>158.15921337232803</v>
      </c>
      <c r="G48" s="66">
        <v>1</v>
      </c>
      <c r="H48" s="66">
        <v>-682.97008152680883</v>
      </c>
      <c r="I48" s="67">
        <v>286.97008152680905</v>
      </c>
      <c r="J48" s="50"/>
      <c r="L48" s="119"/>
      <c r="M48" s="119"/>
      <c r="N48" s="64" t="s">
        <v>113</v>
      </c>
      <c r="O48" s="65">
        <v>8.4999999999999964E-2</v>
      </c>
      <c r="P48" s="66">
        <v>7.706151155083843E-2</v>
      </c>
      <c r="Q48" s="66">
        <v>1</v>
      </c>
      <c r="R48" s="66">
        <v>-0.15129687289484237</v>
      </c>
      <c r="S48" s="67">
        <v>0.32129687289484232</v>
      </c>
      <c r="T48" s="51"/>
      <c r="W48" s="78"/>
      <c r="X48" s="78"/>
      <c r="Y48" s="79"/>
      <c r="Z48" s="80"/>
      <c r="AA48" s="80"/>
      <c r="AB48" s="80"/>
      <c r="AC48" s="80"/>
      <c r="AD48" s="80"/>
      <c r="AE48" s="51"/>
      <c r="AG48" s="119"/>
      <c r="AH48" s="119"/>
      <c r="AI48" s="64" t="s">
        <v>113</v>
      </c>
      <c r="AJ48" s="65">
        <v>-24.375</v>
      </c>
      <c r="AK48" s="66">
        <v>90.025879835625986</v>
      </c>
      <c r="AL48" s="66">
        <v>1</v>
      </c>
      <c r="AM48" s="66">
        <v>-313.21559394068976</v>
      </c>
      <c r="AN48" s="67">
        <v>264.46559394068976</v>
      </c>
      <c r="AO48" s="51"/>
    </row>
    <row r="49" spans="2:41">
      <c r="B49" s="119"/>
      <c r="C49" s="120"/>
      <c r="D49" s="69" t="s">
        <v>114</v>
      </c>
      <c r="E49" s="73">
        <v>-351.875</v>
      </c>
      <c r="F49" s="71">
        <v>131.61019346750305</v>
      </c>
      <c r="G49" s="71">
        <v>0.14721831252734752</v>
      </c>
      <c r="H49" s="71">
        <v>-755.43673310900772</v>
      </c>
      <c r="I49" s="72">
        <v>51.686733109007719</v>
      </c>
      <c r="J49" s="50"/>
      <c r="L49" s="119"/>
      <c r="M49" s="120"/>
      <c r="N49" s="69" t="s">
        <v>114</v>
      </c>
      <c r="O49" s="70" t="s">
        <v>147</v>
      </c>
      <c r="P49" s="71">
        <v>6.6808837431350146E-2</v>
      </c>
      <c r="Q49" s="71">
        <v>2.4416945042853327E-2</v>
      </c>
      <c r="R49" s="71">
        <v>1.6391322184509255E-2</v>
      </c>
      <c r="S49" s="72">
        <v>0.42610867781549078</v>
      </c>
      <c r="T49" s="51"/>
      <c r="W49" s="78"/>
      <c r="X49" s="78"/>
      <c r="Y49" s="79"/>
      <c r="Z49" s="81"/>
      <c r="AA49" s="80"/>
      <c r="AB49" s="80"/>
      <c r="AC49" s="80"/>
      <c r="AD49" s="80"/>
      <c r="AE49" s="51"/>
      <c r="AG49" s="119"/>
      <c r="AH49" s="120"/>
      <c r="AI49" s="69" t="s">
        <v>114</v>
      </c>
      <c r="AJ49" s="73">
        <v>-15</v>
      </c>
      <c r="AK49" s="71">
        <v>99.95868566205597</v>
      </c>
      <c r="AL49" s="71">
        <v>1</v>
      </c>
      <c r="AM49" s="71">
        <v>-335.70918039207407</v>
      </c>
      <c r="AN49" s="72">
        <v>305.70918039207407</v>
      </c>
      <c r="AO49" s="51"/>
    </row>
    <row r="50" spans="2:41">
      <c r="B50" s="119"/>
      <c r="C50" s="118" t="s">
        <v>112</v>
      </c>
      <c r="D50" s="64" t="s">
        <v>109</v>
      </c>
      <c r="E50" s="65">
        <v>-429.54124999999999</v>
      </c>
      <c r="F50" s="66">
        <v>157.18873889812826</v>
      </c>
      <c r="G50" s="66">
        <v>0.125862999920271</v>
      </c>
      <c r="H50" s="66">
        <v>-911.53552585076295</v>
      </c>
      <c r="I50" s="67">
        <v>52.453025850762913</v>
      </c>
      <c r="J50" s="50"/>
      <c r="L50" s="119"/>
      <c r="M50" s="118" t="s">
        <v>112</v>
      </c>
      <c r="N50" s="64" t="s">
        <v>109</v>
      </c>
      <c r="O50" s="65">
        <v>0.11125000000000029</v>
      </c>
      <c r="P50" s="66">
        <v>6.5698513246930809E-2</v>
      </c>
      <c r="Q50" s="66">
        <v>1</v>
      </c>
      <c r="R50" s="66">
        <v>-9.0204045238244435E-2</v>
      </c>
      <c r="S50" s="67">
        <v>0.31270404523824502</v>
      </c>
      <c r="T50" s="51"/>
      <c r="W50" s="78"/>
      <c r="X50" s="79"/>
      <c r="Y50" s="79"/>
      <c r="Z50" s="80"/>
      <c r="AA50" s="80"/>
      <c r="AB50" s="80"/>
      <c r="AC50" s="80"/>
      <c r="AD50" s="80"/>
      <c r="AE50" s="51"/>
      <c r="AG50" s="119"/>
      <c r="AH50" s="118" t="s">
        <v>112</v>
      </c>
      <c r="AI50" s="64" t="s">
        <v>109</v>
      </c>
      <c r="AJ50" s="65">
        <v>211.25</v>
      </c>
      <c r="AK50" s="66">
        <v>88.593701940967051</v>
      </c>
      <c r="AL50" s="66">
        <v>0.36175526072856973</v>
      </c>
      <c r="AM50" s="66">
        <v>-72.995569549066886</v>
      </c>
      <c r="AN50" s="67">
        <v>495.49556954906689</v>
      </c>
      <c r="AO50" s="51"/>
    </row>
    <row r="51" spans="2:41">
      <c r="B51" s="119"/>
      <c r="C51" s="119"/>
      <c r="D51" s="64" t="s">
        <v>110</v>
      </c>
      <c r="E51" s="65">
        <v>5.5</v>
      </c>
      <c r="F51" s="66">
        <v>131.44394259395472</v>
      </c>
      <c r="G51" s="66">
        <v>1</v>
      </c>
      <c r="H51" s="66">
        <v>-397.55195123807221</v>
      </c>
      <c r="I51" s="67">
        <v>408.55195123807221</v>
      </c>
      <c r="J51" s="50"/>
      <c r="L51" s="119"/>
      <c r="M51" s="119"/>
      <c r="N51" s="64" t="s">
        <v>110</v>
      </c>
      <c r="O51" s="65">
        <v>1.7500000000000182E-2</v>
      </c>
      <c r="P51" s="66">
        <v>7.0171187361439805E-2</v>
      </c>
      <c r="Q51" s="66">
        <v>1</v>
      </c>
      <c r="R51" s="66">
        <v>-0.19766878928448542</v>
      </c>
      <c r="S51" s="67">
        <v>0.23266878928448578</v>
      </c>
      <c r="T51" s="51"/>
      <c r="W51" s="78"/>
      <c r="X51" s="78"/>
      <c r="Y51" s="79"/>
      <c r="Z51" s="80"/>
      <c r="AA51" s="80"/>
      <c r="AB51" s="80"/>
      <c r="AC51" s="80"/>
      <c r="AD51" s="80"/>
      <c r="AE51" s="51"/>
      <c r="AG51" s="119"/>
      <c r="AH51" s="119"/>
      <c r="AI51" s="64" t="s">
        <v>110</v>
      </c>
      <c r="AJ51" s="65">
        <v>181.25</v>
      </c>
      <c r="AK51" s="66">
        <v>72.897348631483155</v>
      </c>
      <c r="AL51" s="66">
        <v>0.28709543997662484</v>
      </c>
      <c r="AM51" s="66">
        <v>-52.635117411390581</v>
      </c>
      <c r="AN51" s="67">
        <v>415.13511741139058</v>
      </c>
      <c r="AO51" s="51"/>
    </row>
    <row r="52" spans="2:41">
      <c r="B52" s="119"/>
      <c r="C52" s="119"/>
      <c r="D52" s="64" t="s">
        <v>111</v>
      </c>
      <c r="E52" s="65">
        <v>-186.125</v>
      </c>
      <c r="F52" s="66">
        <v>152.53636404120405</v>
      </c>
      <c r="G52" s="66">
        <v>1</v>
      </c>
      <c r="H52" s="66">
        <v>-653.85350804914731</v>
      </c>
      <c r="I52" s="67">
        <v>281.60350804914731</v>
      </c>
      <c r="J52" s="50"/>
      <c r="L52" s="119"/>
      <c r="M52" s="119"/>
      <c r="N52" s="64" t="s">
        <v>111</v>
      </c>
      <c r="O52" s="65">
        <v>-4.9999999999999822E-2</v>
      </c>
      <c r="P52" s="66">
        <v>6.6444920463171186E-2</v>
      </c>
      <c r="Q52" s="66">
        <v>1</v>
      </c>
      <c r="R52" s="66">
        <v>-0.25374278429298514</v>
      </c>
      <c r="S52" s="67">
        <v>0.15374278429298549</v>
      </c>
      <c r="T52" s="51"/>
      <c r="W52" s="78"/>
      <c r="X52" s="78"/>
      <c r="Y52" s="79"/>
      <c r="Z52" s="80"/>
      <c r="AA52" s="80"/>
      <c r="AB52" s="80"/>
      <c r="AC52" s="80"/>
      <c r="AD52" s="80"/>
      <c r="AE52" s="51"/>
      <c r="AG52" s="119"/>
      <c r="AH52" s="119"/>
      <c r="AI52" s="64" t="s">
        <v>111</v>
      </c>
      <c r="AJ52" s="65">
        <v>31.5</v>
      </c>
      <c r="AK52" s="66">
        <v>51.500097520712103</v>
      </c>
      <c r="AL52" s="66">
        <v>1</v>
      </c>
      <c r="AM52" s="66">
        <v>-133.73380591276722</v>
      </c>
      <c r="AN52" s="67">
        <v>196.73380591276722</v>
      </c>
      <c r="AO52" s="51"/>
    </row>
    <row r="53" spans="2:41">
      <c r="B53" s="119"/>
      <c r="C53" s="119"/>
      <c r="D53" s="64" t="s">
        <v>113</v>
      </c>
      <c r="E53" s="65">
        <v>-384.12499999999989</v>
      </c>
      <c r="F53" s="66">
        <v>172.747997197404</v>
      </c>
      <c r="G53" s="66">
        <v>0.45338362403635313</v>
      </c>
      <c r="H53" s="66">
        <v>-913.82926760529097</v>
      </c>
      <c r="I53" s="67">
        <v>145.57926760529119</v>
      </c>
      <c r="J53" s="50"/>
      <c r="L53" s="119"/>
      <c r="M53" s="119"/>
      <c r="N53" s="64" t="s">
        <v>113</v>
      </c>
      <c r="O53" s="65">
        <v>3.5000000000000142E-2</v>
      </c>
      <c r="P53" s="66">
        <v>7.0837228534355964E-2</v>
      </c>
      <c r="Q53" s="66">
        <v>1</v>
      </c>
      <c r="R53" s="66">
        <v>-0.18221109864504703</v>
      </c>
      <c r="S53" s="67">
        <v>0.25221109864504732</v>
      </c>
      <c r="T53" s="51"/>
      <c r="W53" s="78"/>
      <c r="X53" s="78"/>
      <c r="Y53" s="79"/>
      <c r="Z53" s="80"/>
      <c r="AA53" s="80"/>
      <c r="AB53" s="80"/>
      <c r="AC53" s="80"/>
      <c r="AD53" s="80"/>
      <c r="AE53" s="51"/>
      <c r="AG53" s="119"/>
      <c r="AH53" s="119"/>
      <c r="AI53" s="64" t="s">
        <v>113</v>
      </c>
      <c r="AJ53" s="65">
        <v>7.125</v>
      </c>
      <c r="AK53" s="66">
        <v>67.808895559242714</v>
      </c>
      <c r="AL53" s="66">
        <v>1</v>
      </c>
      <c r="AM53" s="66">
        <v>-210.43423633909441</v>
      </c>
      <c r="AN53" s="67">
        <v>224.68423633909441</v>
      </c>
      <c r="AO53" s="51"/>
    </row>
    <row r="54" spans="2:41">
      <c r="B54" s="119"/>
      <c r="C54" s="120"/>
      <c r="D54" s="69" t="s">
        <v>114</v>
      </c>
      <c r="E54" s="70" t="s">
        <v>148</v>
      </c>
      <c r="F54" s="71">
        <v>153.037958132825</v>
      </c>
      <c r="G54" s="71">
        <v>1.3163155944419108E-2</v>
      </c>
      <c r="H54" s="71">
        <v>-1007.2665665809263</v>
      </c>
      <c r="I54" s="72">
        <v>-68.733433419073606</v>
      </c>
      <c r="J54" s="50"/>
      <c r="L54" s="119"/>
      <c r="M54" s="120"/>
      <c r="N54" s="69" t="s">
        <v>114</v>
      </c>
      <c r="O54" s="73">
        <v>0.17125000000000018</v>
      </c>
      <c r="P54" s="71">
        <v>6.1947108055409442E-2</v>
      </c>
      <c r="Q54" s="71">
        <v>0.11557289735943287</v>
      </c>
      <c r="R54" s="71">
        <v>-1.8700957667308726E-2</v>
      </c>
      <c r="S54" s="72">
        <v>0.36120095766730909</v>
      </c>
      <c r="T54" s="51"/>
      <c r="W54" s="78"/>
      <c r="X54" s="78"/>
      <c r="Y54" s="79"/>
      <c r="Z54" s="80"/>
      <c r="AA54" s="80"/>
      <c r="AB54" s="80"/>
      <c r="AC54" s="80"/>
      <c r="AD54" s="80"/>
      <c r="AE54" s="51"/>
      <c r="AG54" s="119"/>
      <c r="AH54" s="120"/>
      <c r="AI54" s="69" t="s">
        <v>114</v>
      </c>
      <c r="AJ54" s="73">
        <v>16.5</v>
      </c>
      <c r="AK54" s="71">
        <v>74.438875632005235</v>
      </c>
      <c r="AL54" s="71">
        <v>1</v>
      </c>
      <c r="AM54" s="71">
        <v>-222.33097937041146</v>
      </c>
      <c r="AN54" s="72">
        <v>255.33097937041146</v>
      </c>
      <c r="AO54" s="51"/>
    </row>
    <row r="55" spans="2:41">
      <c r="B55" s="119"/>
      <c r="C55" s="118" t="s">
        <v>113</v>
      </c>
      <c r="D55" s="64" t="s">
        <v>109</v>
      </c>
      <c r="E55" s="65">
        <v>-45.416250000000105</v>
      </c>
      <c r="F55" s="66">
        <v>132.69122668711802</v>
      </c>
      <c r="G55" s="66">
        <v>1</v>
      </c>
      <c r="H55" s="66">
        <v>-452.29279959975293</v>
      </c>
      <c r="I55" s="67">
        <v>361.46029959975272</v>
      </c>
      <c r="J55" s="50"/>
      <c r="L55" s="119"/>
      <c r="M55" s="118" t="s">
        <v>113</v>
      </c>
      <c r="N55" s="64" t="s">
        <v>109</v>
      </c>
      <c r="O55" s="65">
        <v>7.6250000000000151E-2</v>
      </c>
      <c r="P55" s="66">
        <v>6.749255911368518E-2</v>
      </c>
      <c r="Q55" s="66">
        <v>1</v>
      </c>
      <c r="R55" s="66">
        <v>-0.13070520164709992</v>
      </c>
      <c r="S55" s="67">
        <v>0.28320520164710022</v>
      </c>
      <c r="T55" s="51"/>
      <c r="W55" s="78"/>
      <c r="X55" s="79"/>
      <c r="Y55" s="79"/>
      <c r="Z55" s="80"/>
      <c r="AA55" s="80"/>
      <c r="AB55" s="80"/>
      <c r="AC55" s="80"/>
      <c r="AD55" s="80"/>
      <c r="AE55" s="51"/>
      <c r="AG55" s="119"/>
      <c r="AH55" s="118" t="s">
        <v>113</v>
      </c>
      <c r="AI55" s="64" t="s">
        <v>109</v>
      </c>
      <c r="AJ55" s="65">
        <v>204.125</v>
      </c>
      <c r="AK55" s="66">
        <v>90.04432133596714</v>
      </c>
      <c r="AL55" s="66">
        <v>0.46965068499181062</v>
      </c>
      <c r="AM55" s="66">
        <v>-84.774761970165571</v>
      </c>
      <c r="AN55" s="67">
        <v>493.02476197016557</v>
      </c>
      <c r="AO55" s="51"/>
    </row>
    <row r="56" spans="2:41">
      <c r="B56" s="119"/>
      <c r="C56" s="119"/>
      <c r="D56" s="64" t="s">
        <v>110</v>
      </c>
      <c r="E56" s="65">
        <v>389.62499999999989</v>
      </c>
      <c r="F56" s="66">
        <v>159.52676772421526</v>
      </c>
      <c r="G56" s="66">
        <v>0.26658506290400552</v>
      </c>
      <c r="H56" s="66">
        <v>-99.538469514682902</v>
      </c>
      <c r="I56" s="67">
        <v>878.78846951468267</v>
      </c>
      <c r="J56" s="50"/>
      <c r="L56" s="119"/>
      <c r="M56" s="119"/>
      <c r="N56" s="64" t="s">
        <v>110</v>
      </c>
      <c r="O56" s="65">
        <v>-1.749999999999996E-2</v>
      </c>
      <c r="P56" s="66">
        <v>6.1919626763825307E-2</v>
      </c>
      <c r="Q56" s="66">
        <v>1</v>
      </c>
      <c r="R56" s="66">
        <v>-0.20736669065601157</v>
      </c>
      <c r="S56" s="67">
        <v>0.17236669065601165</v>
      </c>
      <c r="T56" s="51"/>
      <c r="W56" s="78"/>
      <c r="X56" s="78"/>
      <c r="Y56" s="79"/>
      <c r="Z56" s="80"/>
      <c r="AA56" s="80"/>
      <c r="AB56" s="80"/>
      <c r="AC56" s="80"/>
      <c r="AD56" s="80"/>
      <c r="AE56" s="51"/>
      <c r="AG56" s="119"/>
      <c r="AH56" s="119"/>
      <c r="AI56" s="64" t="s">
        <v>110</v>
      </c>
      <c r="AJ56" s="65">
        <v>174.125</v>
      </c>
      <c r="AK56" s="66">
        <v>84.110514699624289</v>
      </c>
      <c r="AL56" s="66">
        <v>0.71655919527238576</v>
      </c>
      <c r="AM56" s="66">
        <v>-95.736633864115959</v>
      </c>
      <c r="AN56" s="67">
        <v>443.98663386411596</v>
      </c>
      <c r="AO56" s="51"/>
    </row>
    <row r="57" spans="2:41">
      <c r="B57" s="119"/>
      <c r="C57" s="119"/>
      <c r="D57" s="64" t="s">
        <v>111</v>
      </c>
      <c r="E57" s="65">
        <v>197.99999999999989</v>
      </c>
      <c r="F57" s="66">
        <v>158.15921337232803</v>
      </c>
      <c r="G57" s="66">
        <v>1</v>
      </c>
      <c r="H57" s="66">
        <v>-286.97008152680905</v>
      </c>
      <c r="I57" s="67">
        <v>682.97008152680883</v>
      </c>
      <c r="J57" s="50"/>
      <c r="L57" s="119"/>
      <c r="M57" s="119"/>
      <c r="N57" s="64" t="s">
        <v>111</v>
      </c>
      <c r="O57" s="65">
        <v>-8.4999999999999964E-2</v>
      </c>
      <c r="P57" s="66">
        <v>7.706151155083843E-2</v>
      </c>
      <c r="Q57" s="66">
        <v>1</v>
      </c>
      <c r="R57" s="66">
        <v>-0.32129687289484232</v>
      </c>
      <c r="S57" s="67">
        <v>0.15129687289484237</v>
      </c>
      <c r="T57" s="51"/>
      <c r="W57" s="78"/>
      <c r="X57" s="78"/>
      <c r="Y57" s="79"/>
      <c r="Z57" s="80"/>
      <c r="AA57" s="80"/>
      <c r="AB57" s="80"/>
      <c r="AC57" s="80"/>
      <c r="AD57" s="80"/>
      <c r="AE57" s="51"/>
      <c r="AG57" s="119"/>
      <c r="AH57" s="119"/>
      <c r="AI57" s="64" t="s">
        <v>111</v>
      </c>
      <c r="AJ57" s="65">
        <v>24.375</v>
      </c>
      <c r="AK57" s="66">
        <v>90.025879835625986</v>
      </c>
      <c r="AL57" s="66">
        <v>1</v>
      </c>
      <c r="AM57" s="66">
        <v>-264.46559394068976</v>
      </c>
      <c r="AN57" s="67">
        <v>313.21559394068976</v>
      </c>
      <c r="AO57" s="51"/>
    </row>
    <row r="58" spans="2:41">
      <c r="B58" s="119"/>
      <c r="C58" s="119"/>
      <c r="D58" s="64" t="s">
        <v>112</v>
      </c>
      <c r="E58" s="65">
        <v>384.12499999999989</v>
      </c>
      <c r="F58" s="66">
        <v>172.747997197404</v>
      </c>
      <c r="G58" s="66">
        <v>0.45338362403635313</v>
      </c>
      <c r="H58" s="66">
        <v>-145.57926760529119</v>
      </c>
      <c r="I58" s="67">
        <v>913.82926760529097</v>
      </c>
      <c r="J58" s="50"/>
      <c r="L58" s="119"/>
      <c r="M58" s="119"/>
      <c r="N58" s="64" t="s">
        <v>112</v>
      </c>
      <c r="O58" s="65">
        <v>-3.5000000000000142E-2</v>
      </c>
      <c r="P58" s="66">
        <v>7.0837228534355964E-2</v>
      </c>
      <c r="Q58" s="66">
        <v>1</v>
      </c>
      <c r="R58" s="66">
        <v>-0.25221109864504732</v>
      </c>
      <c r="S58" s="67">
        <v>0.18221109864504703</v>
      </c>
      <c r="T58" s="51"/>
      <c r="W58" s="78"/>
      <c r="X58" s="78"/>
      <c r="Y58" s="79"/>
      <c r="Z58" s="80"/>
      <c r="AA58" s="80"/>
      <c r="AB58" s="80"/>
      <c r="AC58" s="80"/>
      <c r="AD58" s="80"/>
      <c r="AE58" s="51"/>
      <c r="AG58" s="119"/>
      <c r="AH58" s="119"/>
      <c r="AI58" s="64" t="s">
        <v>112</v>
      </c>
      <c r="AJ58" s="65">
        <v>-7.125</v>
      </c>
      <c r="AK58" s="66">
        <v>67.808895559242714</v>
      </c>
      <c r="AL58" s="66">
        <v>1</v>
      </c>
      <c r="AM58" s="66">
        <v>-224.68423633909441</v>
      </c>
      <c r="AN58" s="67">
        <v>210.43423633909441</v>
      </c>
      <c r="AO58" s="51"/>
    </row>
    <row r="59" spans="2:41">
      <c r="B59" s="119"/>
      <c r="C59" s="120"/>
      <c r="D59" s="69" t="s">
        <v>114</v>
      </c>
      <c r="E59" s="73">
        <v>-153.87500000000011</v>
      </c>
      <c r="F59" s="71">
        <v>151.28091847501082</v>
      </c>
      <c r="G59" s="71">
        <v>1</v>
      </c>
      <c r="H59" s="71">
        <v>-617.75388382804135</v>
      </c>
      <c r="I59" s="72">
        <v>310.00388382804107</v>
      </c>
      <c r="J59" s="50"/>
      <c r="L59" s="119"/>
      <c r="M59" s="120"/>
      <c r="N59" s="69" t="s">
        <v>114</v>
      </c>
      <c r="O59" s="73">
        <v>0.13625000000000004</v>
      </c>
      <c r="P59" s="71">
        <v>7.0761167720317195E-2</v>
      </c>
      <c r="Q59" s="71">
        <v>0.88877364637247558</v>
      </c>
      <c r="R59" s="71">
        <v>-8.0727870251968703E-2</v>
      </c>
      <c r="S59" s="72">
        <v>0.35322787025196878</v>
      </c>
      <c r="T59" s="51"/>
      <c r="W59" s="78"/>
      <c r="X59" s="78"/>
      <c r="Y59" s="79"/>
      <c r="Z59" s="80"/>
      <c r="AA59" s="80"/>
      <c r="AB59" s="80"/>
      <c r="AC59" s="80"/>
      <c r="AD59" s="80"/>
      <c r="AE59" s="51"/>
      <c r="AG59" s="119"/>
      <c r="AH59" s="120"/>
      <c r="AI59" s="69" t="s">
        <v>114</v>
      </c>
      <c r="AJ59" s="73">
        <v>9.375</v>
      </c>
      <c r="AK59" s="71">
        <v>66.631352719110936</v>
      </c>
      <c r="AL59" s="71">
        <v>1</v>
      </c>
      <c r="AM59" s="71">
        <v>-204.40618747186554</v>
      </c>
      <c r="AN59" s="72">
        <v>223.15618747186554</v>
      </c>
      <c r="AO59" s="51"/>
    </row>
    <row r="60" spans="2:41">
      <c r="B60" s="119"/>
      <c r="C60" s="118" t="s">
        <v>114</v>
      </c>
      <c r="D60" s="64" t="s">
        <v>109</v>
      </c>
      <c r="E60" s="65">
        <v>108.45875000000001</v>
      </c>
      <c r="F60" s="66">
        <v>134.75547745625886</v>
      </c>
      <c r="G60" s="66">
        <v>1</v>
      </c>
      <c r="H60" s="66">
        <v>-304.74749638096586</v>
      </c>
      <c r="I60" s="67">
        <v>521.66499638096593</v>
      </c>
      <c r="J60" s="50"/>
      <c r="L60" s="119"/>
      <c r="M60" s="118" t="s">
        <v>114</v>
      </c>
      <c r="N60" s="64" t="s">
        <v>109</v>
      </c>
      <c r="O60" s="65">
        <v>-5.9999999999999887E-2</v>
      </c>
      <c r="P60" s="66">
        <v>7.536962489718825E-2</v>
      </c>
      <c r="Q60" s="66">
        <v>1</v>
      </c>
      <c r="R60" s="66">
        <v>-0.29110897147032483</v>
      </c>
      <c r="S60" s="67">
        <v>0.17110897147032506</v>
      </c>
      <c r="T60" s="51"/>
      <c r="W60" s="78"/>
      <c r="X60" s="79"/>
      <c r="Y60" s="79"/>
      <c r="Z60" s="80"/>
      <c r="AA60" s="80"/>
      <c r="AB60" s="80"/>
      <c r="AC60" s="80"/>
      <c r="AD60" s="80"/>
      <c r="AE60" s="51"/>
      <c r="AG60" s="119"/>
      <c r="AH60" s="118" t="s">
        <v>114</v>
      </c>
      <c r="AI60" s="64" t="s">
        <v>109</v>
      </c>
      <c r="AJ60" s="65">
        <v>194.75</v>
      </c>
      <c r="AK60" s="66">
        <v>99.490985521021756</v>
      </c>
      <c r="AL60" s="66">
        <v>0.90492492587436268</v>
      </c>
      <c r="AM60" s="66">
        <v>-124.45860314951756</v>
      </c>
      <c r="AN60" s="67">
        <v>513.95860314951756</v>
      </c>
      <c r="AO60" s="51"/>
    </row>
    <row r="61" spans="2:41">
      <c r="B61" s="119"/>
      <c r="C61" s="119"/>
      <c r="D61" s="64" t="s">
        <v>110</v>
      </c>
      <c r="E61" s="68" t="s">
        <v>149</v>
      </c>
      <c r="F61" s="66">
        <v>169.89089362472362</v>
      </c>
      <c r="G61" s="66">
        <v>3.4054470270924966E-2</v>
      </c>
      <c r="H61" s="66">
        <v>22.556586239571061</v>
      </c>
      <c r="I61" s="67">
        <v>1064.4434137604289</v>
      </c>
      <c r="J61" s="50"/>
      <c r="L61" s="119"/>
      <c r="M61" s="119"/>
      <c r="N61" s="64" t="s">
        <v>110</v>
      </c>
      <c r="O61" s="65">
        <v>-0.15375</v>
      </c>
      <c r="P61" s="66">
        <v>6.1416501098180927E-2</v>
      </c>
      <c r="Q61" s="66">
        <v>0.22864693202274242</v>
      </c>
      <c r="R61" s="66">
        <v>-0.34207393579599987</v>
      </c>
      <c r="S61" s="67">
        <v>3.4573935795999905E-2</v>
      </c>
      <c r="T61" s="51"/>
      <c r="W61" s="78"/>
      <c r="X61" s="78"/>
      <c r="Y61" s="79"/>
      <c r="Z61" s="80"/>
      <c r="AA61" s="80"/>
      <c r="AB61" s="80"/>
      <c r="AC61" s="80"/>
      <c r="AD61" s="80"/>
      <c r="AE61" s="51"/>
      <c r="AG61" s="119"/>
      <c r="AH61" s="119"/>
      <c r="AI61" s="64" t="s">
        <v>110</v>
      </c>
      <c r="AJ61" s="65">
        <v>164.75</v>
      </c>
      <c r="AK61" s="66">
        <v>106.02009264588885</v>
      </c>
      <c r="AL61" s="66">
        <v>1</v>
      </c>
      <c r="AM61" s="66">
        <v>-175.40670366563944</v>
      </c>
      <c r="AN61" s="67">
        <v>504.90670366563944</v>
      </c>
      <c r="AO61" s="51"/>
    </row>
    <row r="62" spans="2:41">
      <c r="B62" s="119"/>
      <c r="C62" s="119"/>
      <c r="D62" s="64" t="s">
        <v>111</v>
      </c>
      <c r="E62" s="65">
        <v>351.875</v>
      </c>
      <c r="F62" s="66">
        <v>131.61019346750305</v>
      </c>
      <c r="G62" s="66">
        <v>0.14721831252734752</v>
      </c>
      <c r="H62" s="66">
        <v>-51.686733109007719</v>
      </c>
      <c r="I62" s="67">
        <v>755.43673310900772</v>
      </c>
      <c r="J62" s="50"/>
      <c r="L62" s="119"/>
      <c r="M62" s="119"/>
      <c r="N62" s="64" t="s">
        <v>111</v>
      </c>
      <c r="O62" s="68" t="s">
        <v>150</v>
      </c>
      <c r="P62" s="66">
        <v>6.6808837431350146E-2</v>
      </c>
      <c r="Q62" s="66">
        <v>2.4416945042853327E-2</v>
      </c>
      <c r="R62" s="66">
        <v>-0.42610867781549078</v>
      </c>
      <c r="S62" s="67">
        <v>-1.6391322184509255E-2</v>
      </c>
      <c r="T62" s="51"/>
      <c r="W62" s="78"/>
      <c r="X62" s="78"/>
      <c r="Y62" s="79"/>
      <c r="Z62" s="81"/>
      <c r="AA62" s="80"/>
      <c r="AB62" s="80"/>
      <c r="AC62" s="80"/>
      <c r="AD62" s="80"/>
      <c r="AE62" s="51"/>
      <c r="AG62" s="119"/>
      <c r="AH62" s="119"/>
      <c r="AI62" s="64" t="s">
        <v>111</v>
      </c>
      <c r="AJ62" s="65">
        <v>15</v>
      </c>
      <c r="AK62" s="66">
        <v>99.95868566205597</v>
      </c>
      <c r="AL62" s="66">
        <v>1</v>
      </c>
      <c r="AM62" s="66">
        <v>-305.70918039207407</v>
      </c>
      <c r="AN62" s="67">
        <v>335.70918039207407</v>
      </c>
      <c r="AO62" s="51"/>
    </row>
    <row r="63" spans="2:41">
      <c r="B63" s="119"/>
      <c r="C63" s="119"/>
      <c r="D63" s="64" t="s">
        <v>112</v>
      </c>
      <c r="E63" s="68" t="s">
        <v>151</v>
      </c>
      <c r="F63" s="66">
        <v>153.037958132825</v>
      </c>
      <c r="G63" s="66">
        <v>1.3163155944419108E-2</v>
      </c>
      <c r="H63" s="66">
        <v>68.733433419073606</v>
      </c>
      <c r="I63" s="67">
        <v>1007.2665665809263</v>
      </c>
      <c r="J63" s="50"/>
      <c r="L63" s="119"/>
      <c r="M63" s="119"/>
      <c r="N63" s="64" t="s">
        <v>112</v>
      </c>
      <c r="O63" s="65">
        <v>-0.17125000000000018</v>
      </c>
      <c r="P63" s="66">
        <v>6.1947108055409442E-2</v>
      </c>
      <c r="Q63" s="66">
        <v>0.11557289735943287</v>
      </c>
      <c r="R63" s="66">
        <v>-0.36120095766730909</v>
      </c>
      <c r="S63" s="67">
        <v>1.8700957667308726E-2</v>
      </c>
      <c r="T63" s="51"/>
      <c r="W63" s="78"/>
      <c r="X63" s="78"/>
      <c r="Y63" s="79"/>
      <c r="Z63" s="80"/>
      <c r="AA63" s="80"/>
      <c r="AB63" s="80"/>
      <c r="AC63" s="80"/>
      <c r="AD63" s="80"/>
      <c r="AE63" s="51"/>
      <c r="AG63" s="119"/>
      <c r="AH63" s="119"/>
      <c r="AI63" s="64" t="s">
        <v>112</v>
      </c>
      <c r="AJ63" s="65">
        <v>-16.5</v>
      </c>
      <c r="AK63" s="66">
        <v>74.438875632005235</v>
      </c>
      <c r="AL63" s="66">
        <v>1</v>
      </c>
      <c r="AM63" s="66">
        <v>-255.33097937041146</v>
      </c>
      <c r="AN63" s="67">
        <v>222.33097937041146</v>
      </c>
      <c r="AO63" s="51"/>
    </row>
    <row r="64" spans="2:41">
      <c r="B64" s="120"/>
      <c r="C64" s="120"/>
      <c r="D64" s="69" t="s">
        <v>113</v>
      </c>
      <c r="E64" s="73">
        <v>153.87500000000011</v>
      </c>
      <c r="F64" s="71">
        <v>151.28091847501082</v>
      </c>
      <c r="G64" s="71">
        <v>1</v>
      </c>
      <c r="H64" s="71">
        <v>-310.00388382804107</v>
      </c>
      <c r="I64" s="72">
        <v>617.75388382804135</v>
      </c>
      <c r="J64" s="50"/>
      <c r="L64" s="120"/>
      <c r="M64" s="120"/>
      <c r="N64" s="69" t="s">
        <v>113</v>
      </c>
      <c r="O64" s="73">
        <v>-0.13625000000000004</v>
      </c>
      <c r="P64" s="71">
        <v>7.0761167720317195E-2</v>
      </c>
      <c r="Q64" s="71">
        <v>0.88877364637247558</v>
      </c>
      <c r="R64" s="71">
        <v>-0.35322787025196878</v>
      </c>
      <c r="S64" s="72">
        <v>8.0727870251968703E-2</v>
      </c>
      <c r="T64" s="51"/>
      <c r="W64" s="78"/>
      <c r="X64" s="78"/>
      <c r="Y64" s="79"/>
      <c r="Z64" s="80"/>
      <c r="AA64" s="80"/>
      <c r="AB64" s="80"/>
      <c r="AC64" s="80"/>
      <c r="AD64" s="80"/>
      <c r="AE64" s="51"/>
      <c r="AG64" s="120"/>
      <c r="AH64" s="120"/>
      <c r="AI64" s="69" t="s">
        <v>113</v>
      </c>
      <c r="AJ64" s="73">
        <v>-9.375</v>
      </c>
      <c r="AK64" s="71">
        <v>66.631352719110936</v>
      </c>
      <c r="AL64" s="71">
        <v>1</v>
      </c>
      <c r="AM64" s="71">
        <v>-223.15618747186554</v>
      </c>
      <c r="AN64" s="72">
        <v>204.40618747186554</v>
      </c>
      <c r="AO64" s="51"/>
    </row>
    <row r="65" spans="2:41">
      <c r="B65" s="120" t="s">
        <v>116</v>
      </c>
      <c r="C65" s="118" t="s">
        <v>109</v>
      </c>
      <c r="D65" s="64" t="s">
        <v>110</v>
      </c>
      <c r="E65" s="65">
        <v>-20.375</v>
      </c>
      <c r="F65" s="66">
        <v>153.43299122048711</v>
      </c>
      <c r="G65" s="66">
        <v>1</v>
      </c>
      <c r="H65" s="66">
        <v>-490.85287273656763</v>
      </c>
      <c r="I65" s="67">
        <v>450.10287273656763</v>
      </c>
      <c r="J65" s="50"/>
      <c r="L65" s="120" t="s">
        <v>116</v>
      </c>
      <c r="M65" s="118" t="s">
        <v>109</v>
      </c>
      <c r="N65" s="64" t="s">
        <v>110</v>
      </c>
      <c r="O65" s="65">
        <v>-6.3750000000000084E-2</v>
      </c>
      <c r="P65" s="66">
        <v>5.7508733808750441E-2</v>
      </c>
      <c r="Q65" s="66">
        <v>1</v>
      </c>
      <c r="R65" s="66">
        <v>-0.2400913887123757</v>
      </c>
      <c r="S65" s="67">
        <v>0.11259138871237553</v>
      </c>
      <c r="T65" s="51"/>
      <c r="W65" s="78"/>
      <c r="X65" s="79"/>
      <c r="Y65" s="79"/>
      <c r="Z65" s="80"/>
      <c r="AA65" s="80"/>
      <c r="AB65" s="80"/>
      <c r="AC65" s="80"/>
      <c r="AD65" s="80"/>
      <c r="AE65" s="51"/>
      <c r="AG65" s="120" t="s">
        <v>119</v>
      </c>
      <c r="AH65" s="118" t="s">
        <v>109</v>
      </c>
      <c r="AI65" s="64" t="s">
        <v>110</v>
      </c>
      <c r="AJ65" s="65">
        <v>-109.75</v>
      </c>
      <c r="AK65" s="66">
        <v>57.669406553009928</v>
      </c>
      <c r="AL65" s="66">
        <v>1</v>
      </c>
      <c r="AM65" s="66">
        <v>-294.77752398968175</v>
      </c>
      <c r="AN65" s="67">
        <v>75.277523989681754</v>
      </c>
      <c r="AO65" s="51"/>
    </row>
    <row r="66" spans="2:41">
      <c r="B66" s="119"/>
      <c r="C66" s="119"/>
      <c r="D66" s="64" t="s">
        <v>111</v>
      </c>
      <c r="E66" s="65">
        <v>-14</v>
      </c>
      <c r="F66" s="66">
        <v>137.72036468712091</v>
      </c>
      <c r="G66" s="66">
        <v>1</v>
      </c>
      <c r="H66" s="66">
        <v>-436.29760167674613</v>
      </c>
      <c r="I66" s="67">
        <v>408.29760167674613</v>
      </c>
      <c r="J66" s="50"/>
      <c r="L66" s="119"/>
      <c r="M66" s="119"/>
      <c r="N66" s="64" t="s">
        <v>111</v>
      </c>
      <c r="O66" s="65">
        <v>-2.4999999999999467E-3</v>
      </c>
      <c r="P66" s="66">
        <v>6.7660399699528834E-2</v>
      </c>
      <c r="Q66" s="66">
        <v>1</v>
      </c>
      <c r="R66" s="66">
        <v>-0.20996985811803531</v>
      </c>
      <c r="S66" s="67">
        <v>0.20496985811803542</v>
      </c>
      <c r="T66" s="51"/>
      <c r="W66" s="78"/>
      <c r="X66" s="78"/>
      <c r="Y66" s="79"/>
      <c r="Z66" s="80"/>
      <c r="AA66" s="80"/>
      <c r="AB66" s="80"/>
      <c r="AC66" s="80"/>
      <c r="AD66" s="80"/>
      <c r="AE66" s="51"/>
      <c r="AG66" s="119"/>
      <c r="AH66" s="119"/>
      <c r="AI66" s="64" t="s">
        <v>111</v>
      </c>
      <c r="AJ66" s="65">
        <v>-241.25</v>
      </c>
      <c r="AK66" s="66">
        <v>99.031491401623896</v>
      </c>
      <c r="AL66" s="66">
        <v>0.32196077861512373</v>
      </c>
      <c r="AM66" s="66">
        <v>-558.98435424907404</v>
      </c>
      <c r="AN66" s="67">
        <v>76.484354249074045</v>
      </c>
      <c r="AO66" s="51"/>
    </row>
    <row r="67" spans="2:41">
      <c r="B67" s="119"/>
      <c r="C67" s="119"/>
      <c r="D67" s="64" t="s">
        <v>112</v>
      </c>
      <c r="E67" s="65">
        <v>-112.75</v>
      </c>
      <c r="F67" s="66">
        <v>157.18873889812826</v>
      </c>
      <c r="G67" s="66">
        <v>1</v>
      </c>
      <c r="H67" s="66">
        <v>-594.74427585076296</v>
      </c>
      <c r="I67" s="67">
        <v>369.2442758507629</v>
      </c>
      <c r="J67" s="50"/>
      <c r="L67" s="119"/>
      <c r="M67" s="119"/>
      <c r="N67" s="64" t="s">
        <v>112</v>
      </c>
      <c r="O67" s="65">
        <v>-7.5000000000000622E-3</v>
      </c>
      <c r="P67" s="66">
        <v>6.5698513246930809E-2</v>
      </c>
      <c r="Q67" s="66">
        <v>1</v>
      </c>
      <c r="R67" s="66">
        <v>-0.20895404523824479</v>
      </c>
      <c r="S67" s="67">
        <v>0.19395404523824467</v>
      </c>
      <c r="T67" s="51"/>
      <c r="W67" s="78"/>
      <c r="X67" s="78"/>
      <c r="Y67" s="79"/>
      <c r="Z67" s="80"/>
      <c r="AA67" s="80"/>
      <c r="AB67" s="80"/>
      <c r="AC67" s="80"/>
      <c r="AD67" s="80"/>
      <c r="AE67" s="51"/>
      <c r="AG67" s="119"/>
      <c r="AH67" s="119"/>
      <c r="AI67" s="64" t="s">
        <v>112</v>
      </c>
      <c r="AJ67" s="65">
        <v>-262.125</v>
      </c>
      <c r="AK67" s="66">
        <v>88.593701940967051</v>
      </c>
      <c r="AL67" s="66">
        <v>9.3293886594727871E-2</v>
      </c>
      <c r="AM67" s="66">
        <v>-546.37056954906689</v>
      </c>
      <c r="AN67" s="67">
        <v>22.120569549066886</v>
      </c>
      <c r="AO67" s="51"/>
    </row>
    <row r="68" spans="2:41">
      <c r="B68" s="119"/>
      <c r="C68" s="119"/>
      <c r="D68" s="64" t="s">
        <v>113</v>
      </c>
      <c r="E68" s="65">
        <v>-177.875</v>
      </c>
      <c r="F68" s="66">
        <v>132.69122668711802</v>
      </c>
      <c r="G68" s="66">
        <v>1</v>
      </c>
      <c r="H68" s="66">
        <v>-584.75154959975282</v>
      </c>
      <c r="I68" s="67">
        <v>229.00154959975282</v>
      </c>
      <c r="J68" s="50"/>
      <c r="L68" s="119"/>
      <c r="M68" s="119"/>
      <c r="N68" s="64" t="s">
        <v>113</v>
      </c>
      <c r="O68" s="65">
        <v>-6.6250000000000031E-2</v>
      </c>
      <c r="P68" s="66">
        <v>6.749255911368518E-2</v>
      </c>
      <c r="Q68" s="66">
        <v>1</v>
      </c>
      <c r="R68" s="66">
        <v>-0.2732052016471001</v>
      </c>
      <c r="S68" s="67">
        <v>0.14070520164710004</v>
      </c>
      <c r="T68" s="51"/>
      <c r="W68" s="78"/>
      <c r="X68" s="78"/>
      <c r="Y68" s="79"/>
      <c r="Z68" s="80"/>
      <c r="AA68" s="80"/>
      <c r="AB68" s="80"/>
      <c r="AC68" s="80"/>
      <c r="AD68" s="80"/>
      <c r="AE68" s="51"/>
      <c r="AG68" s="119"/>
      <c r="AH68" s="119"/>
      <c r="AI68" s="64" t="s">
        <v>113</v>
      </c>
      <c r="AJ68" s="65">
        <v>-240.625</v>
      </c>
      <c r="AK68" s="66">
        <v>90.04432133596714</v>
      </c>
      <c r="AL68" s="66">
        <v>0.18625674909175399</v>
      </c>
      <c r="AM68" s="66">
        <v>-529.52476197016563</v>
      </c>
      <c r="AN68" s="67">
        <v>48.274761970165571</v>
      </c>
      <c r="AO68" s="51"/>
    </row>
    <row r="69" spans="2:41">
      <c r="B69" s="119"/>
      <c r="C69" s="120"/>
      <c r="D69" s="69" t="s">
        <v>114</v>
      </c>
      <c r="E69" s="73">
        <v>-79</v>
      </c>
      <c r="F69" s="71">
        <v>134.75547745625886</v>
      </c>
      <c r="G69" s="71">
        <v>1</v>
      </c>
      <c r="H69" s="71">
        <v>-492.20624638096587</v>
      </c>
      <c r="I69" s="72">
        <v>334.20624638096587</v>
      </c>
      <c r="J69" s="50"/>
      <c r="L69" s="119"/>
      <c r="M69" s="120"/>
      <c r="N69" s="69" t="s">
        <v>114</v>
      </c>
      <c r="O69" s="73">
        <v>-2.750000000000008E-2</v>
      </c>
      <c r="P69" s="71">
        <v>7.536962489718825E-2</v>
      </c>
      <c r="Q69" s="71">
        <v>1</v>
      </c>
      <c r="R69" s="71">
        <v>-0.25860897147032502</v>
      </c>
      <c r="S69" s="72">
        <v>0.20360897147032486</v>
      </c>
      <c r="T69" s="51"/>
      <c r="W69" s="78"/>
      <c r="X69" s="78"/>
      <c r="Y69" s="79"/>
      <c r="Z69" s="80"/>
      <c r="AA69" s="80"/>
      <c r="AB69" s="80"/>
      <c r="AC69" s="80"/>
      <c r="AD69" s="80"/>
      <c r="AE69" s="51"/>
      <c r="AG69" s="119"/>
      <c r="AH69" s="120"/>
      <c r="AI69" s="69" t="s">
        <v>114</v>
      </c>
      <c r="AJ69" s="73">
        <v>-260.25</v>
      </c>
      <c r="AK69" s="71">
        <v>99.490985521021756</v>
      </c>
      <c r="AL69" s="71">
        <v>0.21272461600576828</v>
      </c>
      <c r="AM69" s="71">
        <v>-579.45860314951756</v>
      </c>
      <c r="AN69" s="72">
        <v>58.958603149517558</v>
      </c>
      <c r="AO69" s="51"/>
    </row>
    <row r="70" spans="2:41">
      <c r="B70" s="119"/>
      <c r="C70" s="118" t="s">
        <v>110</v>
      </c>
      <c r="D70" s="64" t="s">
        <v>109</v>
      </c>
      <c r="E70" s="65">
        <v>20.375</v>
      </c>
      <c r="F70" s="66">
        <v>153.43299122048711</v>
      </c>
      <c r="G70" s="66">
        <v>1</v>
      </c>
      <c r="H70" s="66">
        <v>-450.10287273656763</v>
      </c>
      <c r="I70" s="67">
        <v>490.85287273656763</v>
      </c>
      <c r="J70" s="50"/>
      <c r="L70" s="119"/>
      <c r="M70" s="118" t="s">
        <v>110</v>
      </c>
      <c r="N70" s="64" t="s">
        <v>109</v>
      </c>
      <c r="O70" s="65">
        <v>6.3750000000000084E-2</v>
      </c>
      <c r="P70" s="66">
        <v>5.7508733808750441E-2</v>
      </c>
      <c r="Q70" s="66">
        <v>1</v>
      </c>
      <c r="R70" s="66">
        <v>-0.11259138871237553</v>
      </c>
      <c r="S70" s="67">
        <v>0.2400913887123757</v>
      </c>
      <c r="T70" s="51"/>
      <c r="W70" s="78"/>
      <c r="X70" s="79"/>
      <c r="Y70" s="79"/>
      <c r="Z70" s="80"/>
      <c r="AA70" s="80"/>
      <c r="AB70" s="80"/>
      <c r="AC70" s="80"/>
      <c r="AD70" s="80"/>
      <c r="AE70" s="51"/>
      <c r="AG70" s="119"/>
      <c r="AH70" s="118" t="s">
        <v>110</v>
      </c>
      <c r="AI70" s="64" t="s">
        <v>109</v>
      </c>
      <c r="AJ70" s="65">
        <v>109.75</v>
      </c>
      <c r="AK70" s="66">
        <v>57.669406553009928</v>
      </c>
      <c r="AL70" s="66">
        <v>1</v>
      </c>
      <c r="AM70" s="66">
        <v>-75.277523989681754</v>
      </c>
      <c r="AN70" s="67">
        <v>294.77752398968175</v>
      </c>
      <c r="AO70" s="51"/>
    </row>
    <row r="71" spans="2:41">
      <c r="B71" s="119"/>
      <c r="C71" s="119"/>
      <c r="D71" s="64" t="s">
        <v>111</v>
      </c>
      <c r="E71" s="65">
        <v>6.375</v>
      </c>
      <c r="F71" s="66">
        <v>174.41791346632502</v>
      </c>
      <c r="G71" s="66">
        <v>1</v>
      </c>
      <c r="H71" s="66">
        <v>-528.44980033818388</v>
      </c>
      <c r="I71" s="67">
        <v>541.19980033818388</v>
      </c>
      <c r="J71" s="50"/>
      <c r="L71" s="119"/>
      <c r="M71" s="119"/>
      <c r="N71" s="64" t="s">
        <v>111</v>
      </c>
      <c r="O71" s="65">
        <v>6.1250000000000138E-2</v>
      </c>
      <c r="P71" s="66">
        <v>5.2784888174958362E-2</v>
      </c>
      <c r="Q71" s="66">
        <v>1</v>
      </c>
      <c r="R71" s="66">
        <v>-0.10060646713688015</v>
      </c>
      <c r="S71" s="67">
        <v>0.22310646713688043</v>
      </c>
      <c r="T71" s="51"/>
      <c r="W71" s="78"/>
      <c r="X71" s="78"/>
      <c r="Y71" s="79"/>
      <c r="Z71" s="80"/>
      <c r="AA71" s="80"/>
      <c r="AB71" s="80"/>
      <c r="AC71" s="80"/>
      <c r="AD71" s="80"/>
      <c r="AE71" s="51"/>
      <c r="AG71" s="119"/>
      <c r="AH71" s="119"/>
      <c r="AI71" s="64" t="s">
        <v>111</v>
      </c>
      <c r="AJ71" s="65">
        <v>-131.5</v>
      </c>
      <c r="AK71" s="66">
        <v>78.865370421914037</v>
      </c>
      <c r="AL71" s="66">
        <v>1</v>
      </c>
      <c r="AM71" s="66">
        <v>-384.5330220111174</v>
      </c>
      <c r="AN71" s="67">
        <v>121.53302201111737</v>
      </c>
      <c r="AO71" s="51"/>
    </row>
    <row r="72" spans="2:41">
      <c r="B72" s="119"/>
      <c r="C72" s="119"/>
      <c r="D72" s="64" t="s">
        <v>112</v>
      </c>
      <c r="E72" s="65">
        <v>-92.375</v>
      </c>
      <c r="F72" s="66">
        <v>131.44394259395472</v>
      </c>
      <c r="G72" s="66">
        <v>1</v>
      </c>
      <c r="H72" s="66">
        <v>-495.42695123807221</v>
      </c>
      <c r="I72" s="67">
        <v>310.67695123807221</v>
      </c>
      <c r="J72" s="50"/>
      <c r="L72" s="119"/>
      <c r="M72" s="119"/>
      <c r="N72" s="64" t="s">
        <v>112</v>
      </c>
      <c r="O72" s="65">
        <v>5.6250000000000022E-2</v>
      </c>
      <c r="P72" s="66">
        <v>7.0171187361439805E-2</v>
      </c>
      <c r="Q72" s="66">
        <v>1</v>
      </c>
      <c r="R72" s="66">
        <v>-0.15891878928448558</v>
      </c>
      <c r="S72" s="67">
        <v>0.2714187892844856</v>
      </c>
      <c r="T72" s="51"/>
      <c r="W72" s="78"/>
      <c r="X72" s="78"/>
      <c r="Y72" s="79"/>
      <c r="Z72" s="80"/>
      <c r="AA72" s="80"/>
      <c r="AB72" s="80"/>
      <c r="AC72" s="80"/>
      <c r="AD72" s="80"/>
      <c r="AE72" s="51"/>
      <c r="AG72" s="119"/>
      <c r="AH72" s="119"/>
      <c r="AI72" s="64" t="s">
        <v>112</v>
      </c>
      <c r="AJ72" s="65">
        <v>-152.375</v>
      </c>
      <c r="AK72" s="66">
        <v>72.897348631483155</v>
      </c>
      <c r="AL72" s="66">
        <v>0.68692078167743775</v>
      </c>
      <c r="AM72" s="66">
        <v>-386.26011741139058</v>
      </c>
      <c r="AN72" s="67">
        <v>81.510117411390581</v>
      </c>
      <c r="AO72" s="51"/>
    </row>
    <row r="73" spans="2:41">
      <c r="B73" s="119"/>
      <c r="C73" s="119"/>
      <c r="D73" s="64" t="s">
        <v>113</v>
      </c>
      <c r="E73" s="65">
        <v>-157.5</v>
      </c>
      <c r="F73" s="66">
        <v>159.52676772421526</v>
      </c>
      <c r="G73" s="66">
        <v>1</v>
      </c>
      <c r="H73" s="66">
        <v>-646.66346951468279</v>
      </c>
      <c r="I73" s="67">
        <v>331.66346951468279</v>
      </c>
      <c r="J73" s="50"/>
      <c r="L73" s="119"/>
      <c r="M73" s="119"/>
      <c r="N73" s="64" t="s">
        <v>113</v>
      </c>
      <c r="O73" s="65">
        <v>-2.4999999999999467E-3</v>
      </c>
      <c r="P73" s="66">
        <v>6.1919626763825307E-2</v>
      </c>
      <c r="Q73" s="66">
        <v>1</v>
      </c>
      <c r="R73" s="66">
        <v>-0.19236669065601156</v>
      </c>
      <c r="S73" s="67">
        <v>0.18736669065601166</v>
      </c>
      <c r="T73" s="51"/>
      <c r="W73" s="78"/>
      <c r="X73" s="78"/>
      <c r="Y73" s="79"/>
      <c r="Z73" s="80"/>
      <c r="AA73" s="80"/>
      <c r="AB73" s="80"/>
      <c r="AC73" s="80"/>
      <c r="AD73" s="80"/>
      <c r="AE73" s="51"/>
      <c r="AG73" s="119"/>
      <c r="AH73" s="119"/>
      <c r="AI73" s="64" t="s">
        <v>113</v>
      </c>
      <c r="AJ73" s="65">
        <v>-130.875</v>
      </c>
      <c r="AK73" s="66">
        <v>84.110514699624289</v>
      </c>
      <c r="AL73" s="66">
        <v>1</v>
      </c>
      <c r="AM73" s="66">
        <v>-400.73663386411596</v>
      </c>
      <c r="AN73" s="67">
        <v>138.98663386411596</v>
      </c>
      <c r="AO73" s="51"/>
    </row>
    <row r="74" spans="2:41">
      <c r="B74" s="119"/>
      <c r="C74" s="120"/>
      <c r="D74" s="69" t="s">
        <v>114</v>
      </c>
      <c r="E74" s="73">
        <v>-58.625</v>
      </c>
      <c r="F74" s="71">
        <v>169.89089362472362</v>
      </c>
      <c r="G74" s="71">
        <v>1</v>
      </c>
      <c r="H74" s="71">
        <v>-579.56841376042894</v>
      </c>
      <c r="I74" s="72">
        <v>462.31841376042894</v>
      </c>
      <c r="J74" s="50"/>
      <c r="L74" s="119"/>
      <c r="M74" s="120"/>
      <c r="N74" s="69" t="s">
        <v>114</v>
      </c>
      <c r="O74" s="73">
        <v>3.6250000000000004E-2</v>
      </c>
      <c r="P74" s="71">
        <v>6.1416501098180927E-2</v>
      </c>
      <c r="Q74" s="71">
        <v>1</v>
      </c>
      <c r="R74" s="71">
        <v>-0.1520739357959999</v>
      </c>
      <c r="S74" s="72">
        <v>0.22457393579599991</v>
      </c>
      <c r="T74" s="51"/>
      <c r="W74" s="78"/>
      <c r="X74" s="78"/>
      <c r="Y74" s="79"/>
      <c r="Z74" s="80"/>
      <c r="AA74" s="80"/>
      <c r="AB74" s="80"/>
      <c r="AC74" s="80"/>
      <c r="AD74" s="80"/>
      <c r="AE74" s="51"/>
      <c r="AG74" s="119"/>
      <c r="AH74" s="120"/>
      <c r="AI74" s="69" t="s">
        <v>114</v>
      </c>
      <c r="AJ74" s="73">
        <v>-150.5</v>
      </c>
      <c r="AK74" s="71">
        <v>106.02009264588885</v>
      </c>
      <c r="AL74" s="71">
        <v>1</v>
      </c>
      <c r="AM74" s="71">
        <v>-490.65670366563944</v>
      </c>
      <c r="AN74" s="72">
        <v>189.65670366563944</v>
      </c>
      <c r="AO74" s="51"/>
    </row>
    <row r="75" spans="2:41">
      <c r="B75" s="119"/>
      <c r="C75" s="118" t="s">
        <v>111</v>
      </c>
      <c r="D75" s="64" t="s">
        <v>109</v>
      </c>
      <c r="E75" s="65">
        <v>14</v>
      </c>
      <c r="F75" s="66">
        <v>137.72036468712091</v>
      </c>
      <c r="G75" s="66">
        <v>1</v>
      </c>
      <c r="H75" s="66">
        <v>-408.29760167674613</v>
      </c>
      <c r="I75" s="67">
        <v>436.29760167674613</v>
      </c>
      <c r="J75" s="50"/>
      <c r="L75" s="119"/>
      <c r="M75" s="118" t="s">
        <v>111</v>
      </c>
      <c r="N75" s="64" t="s">
        <v>109</v>
      </c>
      <c r="O75" s="65">
        <v>2.4999999999999467E-3</v>
      </c>
      <c r="P75" s="66">
        <v>6.7660399699528834E-2</v>
      </c>
      <c r="Q75" s="66">
        <v>1</v>
      </c>
      <c r="R75" s="66">
        <v>-0.20496985811803542</v>
      </c>
      <c r="S75" s="67">
        <v>0.20996985811803531</v>
      </c>
      <c r="T75" s="51"/>
      <c r="W75" s="78"/>
      <c r="X75" s="79"/>
      <c r="Y75" s="79"/>
      <c r="Z75" s="80"/>
      <c r="AA75" s="80"/>
      <c r="AB75" s="80"/>
      <c r="AC75" s="80"/>
      <c r="AD75" s="80"/>
      <c r="AE75" s="51"/>
      <c r="AG75" s="119"/>
      <c r="AH75" s="118" t="s">
        <v>111</v>
      </c>
      <c r="AI75" s="64" t="s">
        <v>109</v>
      </c>
      <c r="AJ75" s="65">
        <v>241.25</v>
      </c>
      <c r="AK75" s="66">
        <v>99.031491401623896</v>
      </c>
      <c r="AL75" s="66">
        <v>0.32196077861512373</v>
      </c>
      <c r="AM75" s="66">
        <v>-76.484354249074045</v>
      </c>
      <c r="AN75" s="67">
        <v>558.98435424907404</v>
      </c>
      <c r="AO75" s="51"/>
    </row>
    <row r="76" spans="2:41">
      <c r="B76" s="119"/>
      <c r="C76" s="119"/>
      <c r="D76" s="64" t="s">
        <v>110</v>
      </c>
      <c r="E76" s="65">
        <v>-6.375</v>
      </c>
      <c r="F76" s="66">
        <v>174.41791346632502</v>
      </c>
      <c r="G76" s="66">
        <v>1</v>
      </c>
      <c r="H76" s="66">
        <v>-541.19980033818388</v>
      </c>
      <c r="I76" s="67">
        <v>528.44980033818388</v>
      </c>
      <c r="J76" s="50"/>
      <c r="L76" s="119"/>
      <c r="M76" s="119"/>
      <c r="N76" s="64" t="s">
        <v>110</v>
      </c>
      <c r="O76" s="65">
        <v>-6.1250000000000138E-2</v>
      </c>
      <c r="P76" s="66">
        <v>5.2784888174958362E-2</v>
      </c>
      <c r="Q76" s="66">
        <v>1</v>
      </c>
      <c r="R76" s="66">
        <v>-0.22310646713688043</v>
      </c>
      <c r="S76" s="67">
        <v>0.10060646713688015</v>
      </c>
      <c r="T76" s="51"/>
      <c r="W76" s="78"/>
      <c r="X76" s="78"/>
      <c r="Y76" s="79"/>
      <c r="Z76" s="80"/>
      <c r="AA76" s="80"/>
      <c r="AB76" s="80"/>
      <c r="AC76" s="80"/>
      <c r="AD76" s="80"/>
      <c r="AE76" s="51"/>
      <c r="AG76" s="119"/>
      <c r="AH76" s="119"/>
      <c r="AI76" s="64" t="s">
        <v>110</v>
      </c>
      <c r="AJ76" s="65">
        <v>131.5</v>
      </c>
      <c r="AK76" s="66">
        <v>78.865370421914037</v>
      </c>
      <c r="AL76" s="66">
        <v>1</v>
      </c>
      <c r="AM76" s="66">
        <v>-121.53302201111737</v>
      </c>
      <c r="AN76" s="67">
        <v>384.5330220111174</v>
      </c>
      <c r="AO76" s="51"/>
    </row>
    <row r="77" spans="2:41">
      <c r="B77" s="119"/>
      <c r="C77" s="119"/>
      <c r="D77" s="64" t="s">
        <v>112</v>
      </c>
      <c r="E77" s="65">
        <v>-98.75</v>
      </c>
      <c r="F77" s="66">
        <v>152.53636404120405</v>
      </c>
      <c r="G77" s="66">
        <v>1</v>
      </c>
      <c r="H77" s="66">
        <v>-566.47850804914731</v>
      </c>
      <c r="I77" s="67">
        <v>368.97850804914731</v>
      </c>
      <c r="J77" s="50"/>
      <c r="L77" s="119"/>
      <c r="M77" s="119"/>
      <c r="N77" s="64" t="s">
        <v>112</v>
      </c>
      <c r="O77" s="65">
        <v>-5.0000000000001155E-3</v>
      </c>
      <c r="P77" s="66">
        <v>6.6444920463171186E-2</v>
      </c>
      <c r="Q77" s="66">
        <v>1</v>
      </c>
      <c r="R77" s="66">
        <v>-0.20874278429298543</v>
      </c>
      <c r="S77" s="67">
        <v>0.1987427842929852</v>
      </c>
      <c r="T77" s="51"/>
      <c r="W77" s="78"/>
      <c r="X77" s="78"/>
      <c r="Y77" s="79"/>
      <c r="Z77" s="80"/>
      <c r="AA77" s="80"/>
      <c r="AB77" s="80"/>
      <c r="AC77" s="80"/>
      <c r="AD77" s="80"/>
      <c r="AE77" s="51"/>
      <c r="AG77" s="119"/>
      <c r="AH77" s="119"/>
      <c r="AI77" s="64" t="s">
        <v>112</v>
      </c>
      <c r="AJ77" s="65">
        <v>-20.875</v>
      </c>
      <c r="AK77" s="66">
        <v>51.500097520712103</v>
      </c>
      <c r="AL77" s="66">
        <v>1</v>
      </c>
      <c r="AM77" s="66">
        <v>-186.10880591276722</v>
      </c>
      <c r="AN77" s="67">
        <v>144.35880591276722</v>
      </c>
      <c r="AO77" s="51"/>
    </row>
    <row r="78" spans="2:41">
      <c r="B78" s="119"/>
      <c r="C78" s="119"/>
      <c r="D78" s="64" t="s">
        <v>113</v>
      </c>
      <c r="E78" s="65">
        <v>-163.875</v>
      </c>
      <c r="F78" s="66">
        <v>158.15921337232803</v>
      </c>
      <c r="G78" s="66">
        <v>1</v>
      </c>
      <c r="H78" s="66">
        <v>-648.84508152680894</v>
      </c>
      <c r="I78" s="67">
        <v>321.09508152680894</v>
      </c>
      <c r="J78" s="50"/>
      <c r="L78" s="119"/>
      <c r="M78" s="119"/>
      <c r="N78" s="64" t="s">
        <v>113</v>
      </c>
      <c r="O78" s="65">
        <v>-6.3750000000000084E-2</v>
      </c>
      <c r="P78" s="66">
        <v>7.706151155083843E-2</v>
      </c>
      <c r="Q78" s="66">
        <v>1</v>
      </c>
      <c r="R78" s="66">
        <v>-0.30004687289484244</v>
      </c>
      <c r="S78" s="67">
        <v>0.17254687289484225</v>
      </c>
      <c r="T78" s="51"/>
      <c r="W78" s="78"/>
      <c r="X78" s="78"/>
      <c r="Y78" s="79"/>
      <c r="Z78" s="80"/>
      <c r="AA78" s="80"/>
      <c r="AB78" s="80"/>
      <c r="AC78" s="80"/>
      <c r="AD78" s="80"/>
      <c r="AE78" s="51"/>
      <c r="AG78" s="119"/>
      <c r="AH78" s="119"/>
      <c r="AI78" s="64" t="s">
        <v>113</v>
      </c>
      <c r="AJ78" s="65">
        <v>0.625</v>
      </c>
      <c r="AK78" s="66">
        <v>90.025879835625986</v>
      </c>
      <c r="AL78" s="66">
        <v>1</v>
      </c>
      <c r="AM78" s="66">
        <v>-288.21559394068976</v>
      </c>
      <c r="AN78" s="67">
        <v>289.46559394068976</v>
      </c>
      <c r="AO78" s="51"/>
    </row>
    <row r="79" spans="2:41">
      <c r="B79" s="119"/>
      <c r="C79" s="120"/>
      <c r="D79" s="69" t="s">
        <v>114</v>
      </c>
      <c r="E79" s="73">
        <v>-65</v>
      </c>
      <c r="F79" s="71">
        <v>131.61019346750305</v>
      </c>
      <c r="G79" s="71">
        <v>1</v>
      </c>
      <c r="H79" s="71">
        <v>-468.56173310900772</v>
      </c>
      <c r="I79" s="72">
        <v>338.56173310900772</v>
      </c>
      <c r="J79" s="50"/>
      <c r="L79" s="119"/>
      <c r="M79" s="120"/>
      <c r="N79" s="69" t="s">
        <v>114</v>
      </c>
      <c r="O79" s="73">
        <v>-2.5000000000000133E-2</v>
      </c>
      <c r="P79" s="71">
        <v>6.6808837431350146E-2</v>
      </c>
      <c r="Q79" s="71">
        <v>1</v>
      </c>
      <c r="R79" s="71">
        <v>-0.22985867781549088</v>
      </c>
      <c r="S79" s="72">
        <v>0.17985867781549061</v>
      </c>
      <c r="T79" s="51"/>
      <c r="W79" s="78"/>
      <c r="X79" s="78"/>
      <c r="Y79" s="79"/>
      <c r="Z79" s="80"/>
      <c r="AA79" s="80"/>
      <c r="AB79" s="80"/>
      <c r="AC79" s="80"/>
      <c r="AD79" s="80"/>
      <c r="AE79" s="51"/>
      <c r="AG79" s="119"/>
      <c r="AH79" s="120"/>
      <c r="AI79" s="69" t="s">
        <v>114</v>
      </c>
      <c r="AJ79" s="73">
        <v>-19</v>
      </c>
      <c r="AK79" s="71">
        <v>99.95868566205597</v>
      </c>
      <c r="AL79" s="71">
        <v>1</v>
      </c>
      <c r="AM79" s="71">
        <v>-339.70918039207407</v>
      </c>
      <c r="AN79" s="72">
        <v>301.70918039207407</v>
      </c>
      <c r="AO79" s="51"/>
    </row>
    <row r="80" spans="2:41">
      <c r="B80" s="119"/>
      <c r="C80" s="118" t="s">
        <v>112</v>
      </c>
      <c r="D80" s="64" t="s">
        <v>109</v>
      </c>
      <c r="E80" s="65">
        <v>112.75</v>
      </c>
      <c r="F80" s="66">
        <v>157.18873889812826</v>
      </c>
      <c r="G80" s="66">
        <v>1</v>
      </c>
      <c r="H80" s="66">
        <v>-369.2442758507629</v>
      </c>
      <c r="I80" s="67">
        <v>594.74427585076296</v>
      </c>
      <c r="J80" s="50"/>
      <c r="L80" s="119"/>
      <c r="M80" s="118" t="s">
        <v>112</v>
      </c>
      <c r="N80" s="64" t="s">
        <v>109</v>
      </c>
      <c r="O80" s="65">
        <v>7.5000000000000622E-3</v>
      </c>
      <c r="P80" s="66">
        <v>6.5698513246930809E-2</v>
      </c>
      <c r="Q80" s="66">
        <v>1</v>
      </c>
      <c r="R80" s="66">
        <v>-0.19395404523824467</v>
      </c>
      <c r="S80" s="67">
        <v>0.20895404523824479</v>
      </c>
      <c r="T80" s="51"/>
      <c r="W80" s="78"/>
      <c r="X80" s="79"/>
      <c r="Y80" s="79"/>
      <c r="Z80" s="80"/>
      <c r="AA80" s="80"/>
      <c r="AB80" s="80"/>
      <c r="AC80" s="80"/>
      <c r="AD80" s="80"/>
      <c r="AE80" s="51"/>
      <c r="AG80" s="119"/>
      <c r="AH80" s="118" t="s">
        <v>112</v>
      </c>
      <c r="AI80" s="64" t="s">
        <v>109</v>
      </c>
      <c r="AJ80" s="65">
        <v>262.125</v>
      </c>
      <c r="AK80" s="66">
        <v>88.593701940967051</v>
      </c>
      <c r="AL80" s="66">
        <v>9.3293886594727871E-2</v>
      </c>
      <c r="AM80" s="66">
        <v>-22.120569549066886</v>
      </c>
      <c r="AN80" s="67">
        <v>546.37056954906689</v>
      </c>
      <c r="AO80" s="51"/>
    </row>
    <row r="81" spans="2:41">
      <c r="B81" s="119"/>
      <c r="C81" s="119"/>
      <c r="D81" s="64" t="s">
        <v>110</v>
      </c>
      <c r="E81" s="65">
        <v>92.375</v>
      </c>
      <c r="F81" s="66">
        <v>131.44394259395472</v>
      </c>
      <c r="G81" s="66">
        <v>1</v>
      </c>
      <c r="H81" s="66">
        <v>-310.67695123807221</v>
      </c>
      <c r="I81" s="67">
        <v>495.42695123807221</v>
      </c>
      <c r="J81" s="50"/>
      <c r="L81" s="119"/>
      <c r="M81" s="119"/>
      <c r="N81" s="64" t="s">
        <v>110</v>
      </c>
      <c r="O81" s="65">
        <v>-5.6250000000000022E-2</v>
      </c>
      <c r="P81" s="66">
        <v>7.0171187361439805E-2</v>
      </c>
      <c r="Q81" s="66">
        <v>1</v>
      </c>
      <c r="R81" s="66">
        <v>-0.2714187892844856</v>
      </c>
      <c r="S81" s="67">
        <v>0.15891878928448558</v>
      </c>
      <c r="T81" s="51"/>
      <c r="W81" s="78"/>
      <c r="X81" s="78"/>
      <c r="Y81" s="79"/>
      <c r="Z81" s="80"/>
      <c r="AA81" s="80"/>
      <c r="AB81" s="80"/>
      <c r="AC81" s="80"/>
      <c r="AD81" s="80"/>
      <c r="AE81" s="51"/>
      <c r="AG81" s="119"/>
      <c r="AH81" s="119"/>
      <c r="AI81" s="64" t="s">
        <v>110</v>
      </c>
      <c r="AJ81" s="65">
        <v>152.375</v>
      </c>
      <c r="AK81" s="66">
        <v>72.897348631483155</v>
      </c>
      <c r="AL81" s="66">
        <v>0.68692078167743775</v>
      </c>
      <c r="AM81" s="66">
        <v>-81.510117411390581</v>
      </c>
      <c r="AN81" s="67">
        <v>386.26011741139058</v>
      </c>
      <c r="AO81" s="51"/>
    </row>
    <row r="82" spans="2:41">
      <c r="B82" s="119"/>
      <c r="C82" s="119"/>
      <c r="D82" s="64" t="s">
        <v>111</v>
      </c>
      <c r="E82" s="65">
        <v>98.75</v>
      </c>
      <c r="F82" s="66">
        <v>152.53636404120405</v>
      </c>
      <c r="G82" s="66">
        <v>1</v>
      </c>
      <c r="H82" s="66">
        <v>-368.97850804914731</v>
      </c>
      <c r="I82" s="67">
        <v>566.47850804914731</v>
      </c>
      <c r="J82" s="50"/>
      <c r="L82" s="119"/>
      <c r="M82" s="119"/>
      <c r="N82" s="64" t="s">
        <v>111</v>
      </c>
      <c r="O82" s="65">
        <v>5.0000000000001155E-3</v>
      </c>
      <c r="P82" s="66">
        <v>6.6444920463171186E-2</v>
      </c>
      <c r="Q82" s="66">
        <v>1</v>
      </c>
      <c r="R82" s="66">
        <v>-0.1987427842929852</v>
      </c>
      <c r="S82" s="67">
        <v>0.20874278429298543</v>
      </c>
      <c r="T82" s="51"/>
      <c r="W82" s="78"/>
      <c r="X82" s="78"/>
      <c r="Y82" s="79"/>
      <c r="Z82" s="80"/>
      <c r="AA82" s="80"/>
      <c r="AB82" s="80"/>
      <c r="AC82" s="80"/>
      <c r="AD82" s="80"/>
      <c r="AE82" s="51"/>
      <c r="AG82" s="119"/>
      <c r="AH82" s="119"/>
      <c r="AI82" s="64" t="s">
        <v>111</v>
      </c>
      <c r="AJ82" s="65">
        <v>20.875</v>
      </c>
      <c r="AK82" s="66">
        <v>51.500097520712103</v>
      </c>
      <c r="AL82" s="66">
        <v>1</v>
      </c>
      <c r="AM82" s="66">
        <v>-144.35880591276722</v>
      </c>
      <c r="AN82" s="67">
        <v>186.10880591276722</v>
      </c>
      <c r="AO82" s="51"/>
    </row>
    <row r="83" spans="2:41">
      <c r="B83" s="119"/>
      <c r="C83" s="119"/>
      <c r="D83" s="64" t="s">
        <v>113</v>
      </c>
      <c r="E83" s="65">
        <v>-65.125</v>
      </c>
      <c r="F83" s="66">
        <v>172.747997197404</v>
      </c>
      <c r="G83" s="66">
        <v>1</v>
      </c>
      <c r="H83" s="66">
        <v>-594.82926760529108</v>
      </c>
      <c r="I83" s="67">
        <v>464.57926760529108</v>
      </c>
      <c r="J83" s="50"/>
      <c r="L83" s="119"/>
      <c r="M83" s="119"/>
      <c r="N83" s="64" t="s">
        <v>113</v>
      </c>
      <c r="O83" s="65">
        <v>-5.8749999999999969E-2</v>
      </c>
      <c r="P83" s="66">
        <v>7.0837228534355964E-2</v>
      </c>
      <c r="Q83" s="66">
        <v>1</v>
      </c>
      <c r="R83" s="66">
        <v>-0.27596109864504714</v>
      </c>
      <c r="S83" s="67">
        <v>0.1584610986450472</v>
      </c>
      <c r="T83" s="51"/>
      <c r="W83" s="78"/>
      <c r="X83" s="78"/>
      <c r="Y83" s="79"/>
      <c r="Z83" s="80"/>
      <c r="AA83" s="80"/>
      <c r="AB83" s="80"/>
      <c r="AC83" s="80"/>
      <c r="AD83" s="80"/>
      <c r="AE83" s="51"/>
      <c r="AG83" s="119"/>
      <c r="AH83" s="119"/>
      <c r="AI83" s="64" t="s">
        <v>113</v>
      </c>
      <c r="AJ83" s="65">
        <v>21.5</v>
      </c>
      <c r="AK83" s="66">
        <v>67.808895559242714</v>
      </c>
      <c r="AL83" s="66">
        <v>1</v>
      </c>
      <c r="AM83" s="66">
        <v>-196.05923633909441</v>
      </c>
      <c r="AN83" s="67">
        <v>239.05923633909441</v>
      </c>
      <c r="AO83" s="51"/>
    </row>
    <row r="84" spans="2:41">
      <c r="B84" s="119"/>
      <c r="C84" s="120"/>
      <c r="D84" s="69" t="s">
        <v>114</v>
      </c>
      <c r="E84" s="73">
        <v>33.75</v>
      </c>
      <c r="F84" s="71">
        <v>153.037958132825</v>
      </c>
      <c r="G84" s="71">
        <v>1</v>
      </c>
      <c r="H84" s="71">
        <v>-435.51656658092639</v>
      </c>
      <c r="I84" s="72">
        <v>503.01656658092639</v>
      </c>
      <c r="J84" s="50"/>
      <c r="L84" s="119"/>
      <c r="M84" s="120"/>
      <c r="N84" s="69" t="s">
        <v>114</v>
      </c>
      <c r="O84" s="73">
        <v>-2.0000000000000018E-2</v>
      </c>
      <c r="P84" s="71">
        <v>6.1947108055409442E-2</v>
      </c>
      <c r="Q84" s="71">
        <v>1</v>
      </c>
      <c r="R84" s="71">
        <v>-0.20995095766730892</v>
      </c>
      <c r="S84" s="72">
        <v>0.16995095766730889</v>
      </c>
      <c r="T84" s="51"/>
      <c r="W84" s="78"/>
      <c r="X84" s="78"/>
      <c r="Y84" s="79"/>
      <c r="Z84" s="80"/>
      <c r="AA84" s="80"/>
      <c r="AB84" s="80"/>
      <c r="AC84" s="80"/>
      <c r="AD84" s="80"/>
      <c r="AE84" s="51"/>
      <c r="AG84" s="119"/>
      <c r="AH84" s="120"/>
      <c r="AI84" s="69" t="s">
        <v>114</v>
      </c>
      <c r="AJ84" s="73">
        <v>1.875</v>
      </c>
      <c r="AK84" s="71">
        <v>74.438875632005235</v>
      </c>
      <c r="AL84" s="71">
        <v>1</v>
      </c>
      <c r="AM84" s="71">
        <v>-236.95597937041146</v>
      </c>
      <c r="AN84" s="72">
        <v>240.70597937041146</v>
      </c>
      <c r="AO84" s="51"/>
    </row>
    <row r="85" spans="2:41">
      <c r="B85" s="119"/>
      <c r="C85" s="118" t="s">
        <v>113</v>
      </c>
      <c r="D85" s="64" t="s">
        <v>109</v>
      </c>
      <c r="E85" s="65">
        <v>177.875</v>
      </c>
      <c r="F85" s="66">
        <v>132.69122668711802</v>
      </c>
      <c r="G85" s="66">
        <v>1</v>
      </c>
      <c r="H85" s="66">
        <v>-229.00154959975282</v>
      </c>
      <c r="I85" s="67">
        <v>584.75154959975282</v>
      </c>
      <c r="J85" s="50"/>
      <c r="L85" s="119"/>
      <c r="M85" s="118" t="s">
        <v>113</v>
      </c>
      <c r="N85" s="64" t="s">
        <v>109</v>
      </c>
      <c r="O85" s="65">
        <v>6.6250000000000031E-2</v>
      </c>
      <c r="P85" s="66">
        <v>6.749255911368518E-2</v>
      </c>
      <c r="Q85" s="66">
        <v>1</v>
      </c>
      <c r="R85" s="66">
        <v>-0.14070520164710004</v>
      </c>
      <c r="S85" s="67">
        <v>0.2732052016471001</v>
      </c>
      <c r="T85" s="51"/>
      <c r="W85" s="78"/>
      <c r="X85" s="79"/>
      <c r="Y85" s="79"/>
      <c r="Z85" s="80"/>
      <c r="AA85" s="80"/>
      <c r="AB85" s="80"/>
      <c r="AC85" s="80"/>
      <c r="AD85" s="80"/>
      <c r="AE85" s="51"/>
      <c r="AG85" s="119"/>
      <c r="AH85" s="118" t="s">
        <v>113</v>
      </c>
      <c r="AI85" s="64" t="s">
        <v>109</v>
      </c>
      <c r="AJ85" s="65">
        <v>240.625</v>
      </c>
      <c r="AK85" s="66">
        <v>90.04432133596714</v>
      </c>
      <c r="AL85" s="66">
        <v>0.18625674909175399</v>
      </c>
      <c r="AM85" s="66">
        <v>-48.274761970165571</v>
      </c>
      <c r="AN85" s="67">
        <v>529.52476197016563</v>
      </c>
      <c r="AO85" s="51"/>
    </row>
    <row r="86" spans="2:41">
      <c r="B86" s="119"/>
      <c r="C86" s="119"/>
      <c r="D86" s="64" t="s">
        <v>110</v>
      </c>
      <c r="E86" s="65">
        <v>157.5</v>
      </c>
      <c r="F86" s="66">
        <v>159.52676772421526</v>
      </c>
      <c r="G86" s="66">
        <v>1</v>
      </c>
      <c r="H86" s="66">
        <v>-331.66346951468279</v>
      </c>
      <c r="I86" s="67">
        <v>646.66346951468279</v>
      </c>
      <c r="J86" s="50"/>
      <c r="L86" s="119"/>
      <c r="M86" s="119"/>
      <c r="N86" s="64" t="s">
        <v>110</v>
      </c>
      <c r="O86" s="65">
        <v>2.4999999999999467E-3</v>
      </c>
      <c r="P86" s="66">
        <v>6.1919626763825307E-2</v>
      </c>
      <c r="Q86" s="66">
        <v>1</v>
      </c>
      <c r="R86" s="66">
        <v>-0.18736669065601166</v>
      </c>
      <c r="S86" s="67">
        <v>0.19236669065601156</v>
      </c>
      <c r="T86" s="51"/>
      <c r="W86" s="78"/>
      <c r="X86" s="78"/>
      <c r="Y86" s="79"/>
      <c r="Z86" s="80"/>
      <c r="AA86" s="80"/>
      <c r="AB86" s="80"/>
      <c r="AC86" s="80"/>
      <c r="AD86" s="80"/>
      <c r="AE86" s="51"/>
      <c r="AG86" s="119"/>
      <c r="AH86" s="119"/>
      <c r="AI86" s="64" t="s">
        <v>110</v>
      </c>
      <c r="AJ86" s="65">
        <v>130.875</v>
      </c>
      <c r="AK86" s="66">
        <v>84.110514699624289</v>
      </c>
      <c r="AL86" s="66">
        <v>1</v>
      </c>
      <c r="AM86" s="66">
        <v>-138.98663386411596</v>
      </c>
      <c r="AN86" s="67">
        <v>400.73663386411596</v>
      </c>
      <c r="AO86" s="51"/>
    </row>
    <row r="87" spans="2:41">
      <c r="B87" s="119"/>
      <c r="C87" s="119"/>
      <c r="D87" s="64" t="s">
        <v>111</v>
      </c>
      <c r="E87" s="65">
        <v>163.875</v>
      </c>
      <c r="F87" s="66">
        <v>158.15921337232803</v>
      </c>
      <c r="G87" s="66">
        <v>1</v>
      </c>
      <c r="H87" s="66">
        <v>-321.09508152680894</v>
      </c>
      <c r="I87" s="67">
        <v>648.84508152680894</v>
      </c>
      <c r="J87" s="50"/>
      <c r="L87" s="119"/>
      <c r="M87" s="119"/>
      <c r="N87" s="64" t="s">
        <v>111</v>
      </c>
      <c r="O87" s="65">
        <v>6.3750000000000084E-2</v>
      </c>
      <c r="P87" s="66">
        <v>7.706151155083843E-2</v>
      </c>
      <c r="Q87" s="66">
        <v>1</v>
      </c>
      <c r="R87" s="66">
        <v>-0.17254687289484225</v>
      </c>
      <c r="S87" s="67">
        <v>0.30004687289484244</v>
      </c>
      <c r="T87" s="51"/>
      <c r="W87" s="78"/>
      <c r="X87" s="78"/>
      <c r="Y87" s="79"/>
      <c r="Z87" s="80"/>
      <c r="AA87" s="80"/>
      <c r="AB87" s="80"/>
      <c r="AC87" s="80"/>
      <c r="AD87" s="80"/>
      <c r="AE87" s="51"/>
      <c r="AG87" s="119"/>
      <c r="AH87" s="119"/>
      <c r="AI87" s="64" t="s">
        <v>111</v>
      </c>
      <c r="AJ87" s="65">
        <v>-0.625</v>
      </c>
      <c r="AK87" s="66">
        <v>90.025879835625986</v>
      </c>
      <c r="AL87" s="66">
        <v>1</v>
      </c>
      <c r="AM87" s="66">
        <v>-289.46559394068976</v>
      </c>
      <c r="AN87" s="67">
        <v>288.21559394068976</v>
      </c>
      <c r="AO87" s="51"/>
    </row>
    <row r="88" spans="2:41">
      <c r="B88" s="119"/>
      <c r="C88" s="119"/>
      <c r="D88" s="64" t="s">
        <v>112</v>
      </c>
      <c r="E88" s="65">
        <v>65.125</v>
      </c>
      <c r="F88" s="66">
        <v>172.747997197404</v>
      </c>
      <c r="G88" s="66">
        <v>1</v>
      </c>
      <c r="H88" s="66">
        <v>-464.57926760529108</v>
      </c>
      <c r="I88" s="67">
        <v>594.82926760529108</v>
      </c>
      <c r="J88" s="50"/>
      <c r="L88" s="119"/>
      <c r="M88" s="119"/>
      <c r="N88" s="64" t="s">
        <v>112</v>
      </c>
      <c r="O88" s="65">
        <v>5.8749999999999969E-2</v>
      </c>
      <c r="P88" s="66">
        <v>7.0837228534355964E-2</v>
      </c>
      <c r="Q88" s="66">
        <v>1</v>
      </c>
      <c r="R88" s="66">
        <v>-0.1584610986450472</v>
      </c>
      <c r="S88" s="67">
        <v>0.27596109864504714</v>
      </c>
      <c r="T88" s="51"/>
      <c r="W88" s="78"/>
      <c r="X88" s="78"/>
      <c r="Y88" s="79"/>
      <c r="Z88" s="80"/>
      <c r="AA88" s="80"/>
      <c r="AB88" s="80"/>
      <c r="AC88" s="80"/>
      <c r="AD88" s="80"/>
      <c r="AE88" s="51"/>
      <c r="AG88" s="119"/>
      <c r="AH88" s="119"/>
      <c r="AI88" s="64" t="s">
        <v>112</v>
      </c>
      <c r="AJ88" s="65">
        <v>-21.5</v>
      </c>
      <c r="AK88" s="66">
        <v>67.808895559242714</v>
      </c>
      <c r="AL88" s="66">
        <v>1</v>
      </c>
      <c r="AM88" s="66">
        <v>-239.05923633909441</v>
      </c>
      <c r="AN88" s="67">
        <v>196.05923633909441</v>
      </c>
      <c r="AO88" s="51"/>
    </row>
    <row r="89" spans="2:41">
      <c r="B89" s="119"/>
      <c r="C89" s="120"/>
      <c r="D89" s="69" t="s">
        <v>114</v>
      </c>
      <c r="E89" s="73">
        <v>98.875</v>
      </c>
      <c r="F89" s="71">
        <v>151.28091847501082</v>
      </c>
      <c r="G89" s="71">
        <v>1</v>
      </c>
      <c r="H89" s="71">
        <v>-365.00388382804118</v>
      </c>
      <c r="I89" s="72">
        <v>562.75388382804113</v>
      </c>
      <c r="J89" s="50"/>
      <c r="L89" s="119"/>
      <c r="M89" s="120"/>
      <c r="N89" s="69" t="s">
        <v>114</v>
      </c>
      <c r="O89" s="73">
        <v>3.8749999999999951E-2</v>
      </c>
      <c r="P89" s="71">
        <v>7.0761167720317195E-2</v>
      </c>
      <c r="Q89" s="71">
        <v>1</v>
      </c>
      <c r="R89" s="71">
        <v>-0.17822787025196879</v>
      </c>
      <c r="S89" s="72">
        <v>0.25572787025196869</v>
      </c>
      <c r="T89" s="51"/>
      <c r="W89" s="78"/>
      <c r="X89" s="78"/>
      <c r="Y89" s="79"/>
      <c r="Z89" s="80"/>
      <c r="AA89" s="80"/>
      <c r="AB89" s="80"/>
      <c r="AC89" s="80"/>
      <c r="AD89" s="80"/>
      <c r="AE89" s="51"/>
      <c r="AG89" s="119"/>
      <c r="AH89" s="120"/>
      <c r="AI89" s="69" t="s">
        <v>114</v>
      </c>
      <c r="AJ89" s="73">
        <v>-19.625</v>
      </c>
      <c r="AK89" s="71">
        <v>66.631352719110936</v>
      </c>
      <c r="AL89" s="71">
        <v>1</v>
      </c>
      <c r="AM89" s="71">
        <v>-233.40618747186554</v>
      </c>
      <c r="AN89" s="72">
        <v>194.15618747186554</v>
      </c>
      <c r="AO89" s="51"/>
    </row>
    <row r="90" spans="2:41">
      <c r="B90" s="119"/>
      <c r="C90" s="118" t="s">
        <v>114</v>
      </c>
      <c r="D90" s="64" t="s">
        <v>109</v>
      </c>
      <c r="E90" s="65">
        <v>79</v>
      </c>
      <c r="F90" s="66">
        <v>134.75547745625886</v>
      </c>
      <c r="G90" s="66">
        <v>1</v>
      </c>
      <c r="H90" s="66">
        <v>-334.20624638096587</v>
      </c>
      <c r="I90" s="67">
        <v>492.20624638096587</v>
      </c>
      <c r="J90" s="50"/>
      <c r="L90" s="119"/>
      <c r="M90" s="118" t="s">
        <v>114</v>
      </c>
      <c r="N90" s="64" t="s">
        <v>109</v>
      </c>
      <c r="O90" s="65">
        <v>2.750000000000008E-2</v>
      </c>
      <c r="P90" s="66">
        <v>7.536962489718825E-2</v>
      </c>
      <c r="Q90" s="66">
        <v>1</v>
      </c>
      <c r="R90" s="66">
        <v>-0.20360897147032486</v>
      </c>
      <c r="S90" s="67">
        <v>0.25860897147032502</v>
      </c>
      <c r="T90" s="51"/>
      <c r="W90" s="78"/>
      <c r="X90" s="79"/>
      <c r="Y90" s="79"/>
      <c r="Z90" s="80"/>
      <c r="AA90" s="80"/>
      <c r="AB90" s="80"/>
      <c r="AC90" s="80"/>
      <c r="AD90" s="80"/>
      <c r="AE90" s="51"/>
      <c r="AG90" s="119"/>
      <c r="AH90" s="118" t="s">
        <v>114</v>
      </c>
      <c r="AI90" s="64" t="s">
        <v>109</v>
      </c>
      <c r="AJ90" s="65">
        <v>260.25</v>
      </c>
      <c r="AK90" s="66">
        <v>99.490985521021756</v>
      </c>
      <c r="AL90" s="66">
        <v>0.21272461600576828</v>
      </c>
      <c r="AM90" s="66">
        <v>-58.958603149517558</v>
      </c>
      <c r="AN90" s="67">
        <v>579.45860314951756</v>
      </c>
      <c r="AO90" s="51"/>
    </row>
    <row r="91" spans="2:41">
      <c r="B91" s="119"/>
      <c r="C91" s="119"/>
      <c r="D91" s="64" t="s">
        <v>110</v>
      </c>
      <c r="E91" s="65">
        <v>58.625</v>
      </c>
      <c r="F91" s="66">
        <v>169.89089362472362</v>
      </c>
      <c r="G91" s="66">
        <v>1</v>
      </c>
      <c r="H91" s="66">
        <v>-462.31841376042894</v>
      </c>
      <c r="I91" s="67">
        <v>579.56841376042894</v>
      </c>
      <c r="J91" s="50"/>
      <c r="L91" s="119"/>
      <c r="M91" s="119"/>
      <c r="N91" s="64" t="s">
        <v>110</v>
      </c>
      <c r="O91" s="65">
        <v>-3.6250000000000004E-2</v>
      </c>
      <c r="P91" s="66">
        <v>6.1416501098180927E-2</v>
      </c>
      <c r="Q91" s="66">
        <v>1</v>
      </c>
      <c r="R91" s="66">
        <v>-0.22457393579599991</v>
      </c>
      <c r="S91" s="67">
        <v>0.1520739357959999</v>
      </c>
      <c r="T91" s="51"/>
      <c r="W91" s="78"/>
      <c r="X91" s="78"/>
      <c r="Y91" s="79"/>
      <c r="Z91" s="80"/>
      <c r="AA91" s="80"/>
      <c r="AB91" s="80"/>
      <c r="AC91" s="80"/>
      <c r="AD91" s="80"/>
      <c r="AE91" s="51"/>
      <c r="AG91" s="119"/>
      <c r="AH91" s="119"/>
      <c r="AI91" s="64" t="s">
        <v>110</v>
      </c>
      <c r="AJ91" s="65">
        <v>150.5</v>
      </c>
      <c r="AK91" s="66">
        <v>106.02009264588885</v>
      </c>
      <c r="AL91" s="66">
        <v>1</v>
      </c>
      <c r="AM91" s="66">
        <v>-189.65670366563944</v>
      </c>
      <c r="AN91" s="67">
        <v>490.65670366563944</v>
      </c>
      <c r="AO91" s="51"/>
    </row>
    <row r="92" spans="2:41">
      <c r="B92" s="119"/>
      <c r="C92" s="119"/>
      <c r="D92" s="64" t="s">
        <v>111</v>
      </c>
      <c r="E92" s="65">
        <v>65</v>
      </c>
      <c r="F92" s="66">
        <v>131.61019346750305</v>
      </c>
      <c r="G92" s="66">
        <v>1</v>
      </c>
      <c r="H92" s="66">
        <v>-338.56173310900772</v>
      </c>
      <c r="I92" s="67">
        <v>468.56173310900772</v>
      </c>
      <c r="J92" s="50"/>
      <c r="L92" s="119"/>
      <c r="M92" s="119"/>
      <c r="N92" s="64" t="s">
        <v>111</v>
      </c>
      <c r="O92" s="65">
        <v>2.5000000000000133E-2</v>
      </c>
      <c r="P92" s="66">
        <v>6.6808837431350146E-2</v>
      </c>
      <c r="Q92" s="66">
        <v>1</v>
      </c>
      <c r="R92" s="66">
        <v>-0.17985867781549061</v>
      </c>
      <c r="S92" s="67">
        <v>0.22985867781549088</v>
      </c>
      <c r="T92" s="51"/>
      <c r="W92" s="78"/>
      <c r="X92" s="78"/>
      <c r="Y92" s="79"/>
      <c r="Z92" s="80"/>
      <c r="AA92" s="80"/>
      <c r="AB92" s="80"/>
      <c r="AC92" s="80"/>
      <c r="AD92" s="80"/>
      <c r="AE92" s="51"/>
      <c r="AG92" s="119"/>
      <c r="AH92" s="119"/>
      <c r="AI92" s="64" t="s">
        <v>111</v>
      </c>
      <c r="AJ92" s="65">
        <v>19</v>
      </c>
      <c r="AK92" s="66">
        <v>99.95868566205597</v>
      </c>
      <c r="AL92" s="66">
        <v>1</v>
      </c>
      <c r="AM92" s="66">
        <v>-301.70918039207407</v>
      </c>
      <c r="AN92" s="67">
        <v>339.70918039207407</v>
      </c>
      <c r="AO92" s="51"/>
    </row>
    <row r="93" spans="2:41">
      <c r="B93" s="119"/>
      <c r="C93" s="119"/>
      <c r="D93" s="64" t="s">
        <v>112</v>
      </c>
      <c r="E93" s="65">
        <v>-33.75</v>
      </c>
      <c r="F93" s="66">
        <v>153.037958132825</v>
      </c>
      <c r="G93" s="66">
        <v>1</v>
      </c>
      <c r="H93" s="66">
        <v>-503.01656658092639</v>
      </c>
      <c r="I93" s="67">
        <v>435.51656658092639</v>
      </c>
      <c r="J93" s="50"/>
      <c r="L93" s="119"/>
      <c r="M93" s="119"/>
      <c r="N93" s="64" t="s">
        <v>112</v>
      </c>
      <c r="O93" s="65">
        <v>2.0000000000000018E-2</v>
      </c>
      <c r="P93" s="66">
        <v>6.1947108055409442E-2</v>
      </c>
      <c r="Q93" s="66">
        <v>1</v>
      </c>
      <c r="R93" s="66">
        <v>-0.16995095766730889</v>
      </c>
      <c r="S93" s="67">
        <v>0.20995095766730892</v>
      </c>
      <c r="T93" s="51"/>
      <c r="W93" s="78"/>
      <c r="X93" s="78"/>
      <c r="Y93" s="79"/>
      <c r="Z93" s="80"/>
      <c r="AA93" s="80"/>
      <c r="AB93" s="80"/>
      <c r="AC93" s="80"/>
      <c r="AD93" s="80"/>
      <c r="AE93" s="51"/>
      <c r="AG93" s="119"/>
      <c r="AH93" s="119"/>
      <c r="AI93" s="64" t="s">
        <v>112</v>
      </c>
      <c r="AJ93" s="65">
        <v>-1.875</v>
      </c>
      <c r="AK93" s="66">
        <v>74.438875632005235</v>
      </c>
      <c r="AL93" s="66">
        <v>1</v>
      </c>
      <c r="AM93" s="66">
        <v>-240.70597937041146</v>
      </c>
      <c r="AN93" s="67">
        <v>236.95597937041146</v>
      </c>
      <c r="AO93" s="51"/>
    </row>
    <row r="94" spans="2:41">
      <c r="B94" s="120"/>
      <c r="C94" s="120"/>
      <c r="D94" s="69" t="s">
        <v>113</v>
      </c>
      <c r="E94" s="73">
        <v>-98.875</v>
      </c>
      <c r="F94" s="71">
        <v>151.28091847501082</v>
      </c>
      <c r="G94" s="71">
        <v>1</v>
      </c>
      <c r="H94" s="71">
        <v>-562.75388382804113</v>
      </c>
      <c r="I94" s="72">
        <v>365.00388382804118</v>
      </c>
      <c r="J94" s="50"/>
      <c r="L94" s="120"/>
      <c r="M94" s="120"/>
      <c r="N94" s="69" t="s">
        <v>113</v>
      </c>
      <c r="O94" s="73">
        <v>-3.8749999999999951E-2</v>
      </c>
      <c r="P94" s="71">
        <v>7.0761167720317195E-2</v>
      </c>
      <c r="Q94" s="71">
        <v>1</v>
      </c>
      <c r="R94" s="71">
        <v>-0.25572787025196869</v>
      </c>
      <c r="S94" s="72">
        <v>0.17822787025196879</v>
      </c>
      <c r="T94" s="51"/>
      <c r="W94" s="78"/>
      <c r="X94" s="78"/>
      <c r="Y94" s="79"/>
      <c r="Z94" s="80"/>
      <c r="AA94" s="80"/>
      <c r="AB94" s="80"/>
      <c r="AC94" s="80"/>
      <c r="AD94" s="80"/>
      <c r="AE94" s="51"/>
      <c r="AG94" s="120"/>
      <c r="AH94" s="120"/>
      <c r="AI94" s="69" t="s">
        <v>113</v>
      </c>
      <c r="AJ94" s="73">
        <v>19.625</v>
      </c>
      <c r="AK94" s="71">
        <v>66.631352719110936</v>
      </c>
      <c r="AL94" s="71">
        <v>1</v>
      </c>
      <c r="AM94" s="71">
        <v>-194.15618747186554</v>
      </c>
      <c r="AN94" s="72">
        <v>233.40618747186554</v>
      </c>
      <c r="AO94" s="51"/>
    </row>
    <row r="95" spans="2:41">
      <c r="B95" s="120" t="s">
        <v>117</v>
      </c>
      <c r="C95" s="118" t="s">
        <v>109</v>
      </c>
      <c r="D95" s="64" t="s">
        <v>110</v>
      </c>
      <c r="E95" s="65">
        <v>-33.914999999999964</v>
      </c>
      <c r="F95" s="66">
        <v>153.43299122048703</v>
      </c>
      <c r="G95" s="66">
        <v>1</v>
      </c>
      <c r="H95" s="66">
        <v>-504.39287273656737</v>
      </c>
      <c r="I95" s="67">
        <v>436.56287273656744</v>
      </c>
      <c r="J95" s="50"/>
      <c r="L95" s="120" t="s">
        <v>117</v>
      </c>
      <c r="M95" s="118" t="s">
        <v>109</v>
      </c>
      <c r="N95" s="64" t="s">
        <v>110</v>
      </c>
      <c r="O95" s="65">
        <v>0</v>
      </c>
      <c r="P95" s="66">
        <v>5.7508733808750413E-2</v>
      </c>
      <c r="Q95" s="66">
        <v>1</v>
      </c>
      <c r="R95" s="66">
        <v>-0.17634138871237554</v>
      </c>
      <c r="S95" s="67">
        <v>0.17634138871237554</v>
      </c>
      <c r="T95" s="51"/>
      <c r="W95" s="78"/>
      <c r="X95" s="79"/>
      <c r="Y95" s="79"/>
      <c r="Z95" s="80"/>
      <c r="AA95" s="80"/>
      <c r="AB95" s="80"/>
      <c r="AC95" s="80"/>
      <c r="AD95" s="80"/>
      <c r="AE95" s="51"/>
      <c r="AG95" s="120" t="s">
        <v>121</v>
      </c>
      <c r="AH95" s="118" t="s">
        <v>109</v>
      </c>
      <c r="AI95" s="64" t="s">
        <v>110</v>
      </c>
      <c r="AJ95" s="65">
        <v>-32.960000000000264</v>
      </c>
      <c r="AK95" s="66">
        <v>57.669406553009928</v>
      </c>
      <c r="AL95" s="66">
        <v>1</v>
      </c>
      <c r="AM95" s="66">
        <v>-217.98752398968202</v>
      </c>
      <c r="AN95" s="67">
        <v>152.06752398968149</v>
      </c>
      <c r="AO95" s="51"/>
    </row>
    <row r="96" spans="2:41">
      <c r="B96" s="119"/>
      <c r="C96" s="119"/>
      <c r="D96" s="64" t="s">
        <v>111</v>
      </c>
      <c r="E96" s="65">
        <v>-79.414999999999964</v>
      </c>
      <c r="F96" s="66">
        <v>137.72036468712085</v>
      </c>
      <c r="G96" s="66">
        <v>1</v>
      </c>
      <c r="H96" s="66">
        <v>-501.71260167674592</v>
      </c>
      <c r="I96" s="67">
        <v>342.88260167674599</v>
      </c>
      <c r="J96" s="50"/>
      <c r="L96" s="119"/>
      <c r="M96" s="119"/>
      <c r="N96" s="64" t="s">
        <v>111</v>
      </c>
      <c r="O96" s="65">
        <v>2.5000000000000577E-3</v>
      </c>
      <c r="P96" s="66">
        <v>6.7660399699528792E-2</v>
      </c>
      <c r="Q96" s="66">
        <v>1</v>
      </c>
      <c r="R96" s="66">
        <v>-0.20496985811803517</v>
      </c>
      <c r="S96" s="67">
        <v>0.20996985811803529</v>
      </c>
      <c r="T96" s="51"/>
      <c r="W96" s="78"/>
      <c r="X96" s="78"/>
      <c r="Y96" s="79"/>
      <c r="Z96" s="80"/>
      <c r="AA96" s="80"/>
      <c r="AB96" s="80"/>
      <c r="AC96" s="80"/>
      <c r="AD96" s="80"/>
      <c r="AE96" s="51"/>
      <c r="AG96" s="119"/>
      <c r="AH96" s="119"/>
      <c r="AI96" s="64" t="s">
        <v>111</v>
      </c>
      <c r="AJ96" s="65">
        <v>-156.08500000000026</v>
      </c>
      <c r="AK96" s="66">
        <v>99.031491401623896</v>
      </c>
      <c r="AL96" s="66">
        <v>1</v>
      </c>
      <c r="AM96" s="66">
        <v>-473.81935424907431</v>
      </c>
      <c r="AN96" s="67">
        <v>161.64935424907378</v>
      </c>
      <c r="AO96" s="51"/>
    </row>
    <row r="97" spans="2:41">
      <c r="B97" s="119"/>
      <c r="C97" s="119"/>
      <c r="D97" s="64" t="s">
        <v>112</v>
      </c>
      <c r="E97" s="65">
        <v>-149.91499999999996</v>
      </c>
      <c r="F97" s="66">
        <v>157.18873889812818</v>
      </c>
      <c r="G97" s="66">
        <v>1</v>
      </c>
      <c r="H97" s="66">
        <v>-631.9092758507627</v>
      </c>
      <c r="I97" s="67">
        <v>332.07927585076271</v>
      </c>
      <c r="J97" s="50"/>
      <c r="L97" s="119"/>
      <c r="M97" s="119"/>
      <c r="N97" s="64" t="s">
        <v>112</v>
      </c>
      <c r="O97" s="65">
        <v>-6.3750000000000084E-2</v>
      </c>
      <c r="P97" s="66">
        <v>6.5698513246930781E-2</v>
      </c>
      <c r="Q97" s="66">
        <v>1</v>
      </c>
      <c r="R97" s="66">
        <v>-0.2652040452382447</v>
      </c>
      <c r="S97" s="67">
        <v>0.13770404523824456</v>
      </c>
      <c r="T97" s="51"/>
      <c r="W97" s="78"/>
      <c r="X97" s="78"/>
      <c r="Y97" s="79"/>
      <c r="Z97" s="80"/>
      <c r="AA97" s="80"/>
      <c r="AB97" s="80"/>
      <c r="AC97" s="80"/>
      <c r="AD97" s="80"/>
      <c r="AE97" s="51"/>
      <c r="AG97" s="119"/>
      <c r="AH97" s="119"/>
      <c r="AI97" s="64" t="s">
        <v>112</v>
      </c>
      <c r="AJ97" s="65">
        <v>-203.33500000000026</v>
      </c>
      <c r="AK97" s="66">
        <v>88.593701940967051</v>
      </c>
      <c r="AL97" s="66">
        <v>0.44139103888377357</v>
      </c>
      <c r="AM97" s="66">
        <v>-487.58056954906715</v>
      </c>
      <c r="AN97" s="67">
        <v>80.910569549066622</v>
      </c>
      <c r="AO97" s="51"/>
    </row>
    <row r="98" spans="2:41">
      <c r="B98" s="119"/>
      <c r="C98" s="119"/>
      <c r="D98" s="64" t="s">
        <v>113</v>
      </c>
      <c r="E98" s="65">
        <v>-92.039999999999964</v>
      </c>
      <c r="F98" s="66">
        <v>132.69122668711796</v>
      </c>
      <c r="G98" s="66">
        <v>1</v>
      </c>
      <c r="H98" s="66">
        <v>-498.91654959975261</v>
      </c>
      <c r="I98" s="67">
        <v>314.83654959975269</v>
      </c>
      <c r="J98" s="50"/>
      <c r="L98" s="119"/>
      <c r="M98" s="119"/>
      <c r="N98" s="64" t="s">
        <v>113</v>
      </c>
      <c r="O98" s="65">
        <v>-6.2499999999999889E-2</v>
      </c>
      <c r="P98" s="66">
        <v>6.7492559113685152E-2</v>
      </c>
      <c r="Q98" s="66">
        <v>1</v>
      </c>
      <c r="R98" s="66">
        <v>-0.26945520164709991</v>
      </c>
      <c r="S98" s="67">
        <v>0.1444552016471001</v>
      </c>
      <c r="T98" s="51"/>
      <c r="W98" s="78"/>
      <c r="X98" s="78"/>
      <c r="Y98" s="79"/>
      <c r="Z98" s="80"/>
      <c r="AA98" s="80"/>
      <c r="AB98" s="80"/>
      <c r="AC98" s="80"/>
      <c r="AD98" s="80"/>
      <c r="AE98" s="51"/>
      <c r="AG98" s="119"/>
      <c r="AH98" s="119"/>
      <c r="AI98" s="64" t="s">
        <v>113</v>
      </c>
      <c r="AJ98" s="65">
        <v>-216.58500000000026</v>
      </c>
      <c r="AK98" s="66">
        <v>90.04432133596714</v>
      </c>
      <c r="AL98" s="66">
        <v>0.34517900187243927</v>
      </c>
      <c r="AM98" s="66">
        <v>-505.48476197016583</v>
      </c>
      <c r="AN98" s="67">
        <v>72.314761970165307</v>
      </c>
      <c r="AO98" s="51"/>
    </row>
    <row r="99" spans="2:41">
      <c r="B99" s="119"/>
      <c r="C99" s="120"/>
      <c r="D99" s="69" t="s">
        <v>114</v>
      </c>
      <c r="E99" s="73">
        <v>-59.414999999999964</v>
      </c>
      <c r="F99" s="71">
        <v>134.75547745625877</v>
      </c>
      <c r="G99" s="71">
        <v>1</v>
      </c>
      <c r="H99" s="71">
        <v>-472.62124638096554</v>
      </c>
      <c r="I99" s="72">
        <v>353.79124638096562</v>
      </c>
      <c r="J99" s="50"/>
      <c r="L99" s="119"/>
      <c r="M99" s="120"/>
      <c r="N99" s="69" t="s">
        <v>114</v>
      </c>
      <c r="O99" s="73">
        <v>-3.7500000000000089E-2</v>
      </c>
      <c r="P99" s="71">
        <v>7.5369624897188209E-2</v>
      </c>
      <c r="Q99" s="71">
        <v>1</v>
      </c>
      <c r="R99" s="71">
        <v>-0.26860897147032492</v>
      </c>
      <c r="S99" s="72">
        <v>0.19360897147032474</v>
      </c>
      <c r="T99" s="51"/>
      <c r="W99" s="78"/>
      <c r="X99" s="78"/>
      <c r="Y99" s="79"/>
      <c r="Z99" s="80"/>
      <c r="AA99" s="80"/>
      <c r="AB99" s="80"/>
      <c r="AC99" s="80"/>
      <c r="AD99" s="80"/>
      <c r="AE99" s="51"/>
      <c r="AG99" s="119"/>
      <c r="AH99" s="120"/>
      <c r="AI99" s="69" t="s">
        <v>114</v>
      </c>
      <c r="AJ99" s="73">
        <v>-287.33500000000026</v>
      </c>
      <c r="AK99" s="71">
        <v>99.490985521021756</v>
      </c>
      <c r="AL99" s="71">
        <v>0.11093324503511992</v>
      </c>
      <c r="AM99" s="71">
        <v>-606.54360314951782</v>
      </c>
      <c r="AN99" s="72">
        <v>31.873603149517294</v>
      </c>
      <c r="AO99" s="51"/>
    </row>
    <row r="100" spans="2:41">
      <c r="B100" s="119"/>
      <c r="C100" s="118" t="s">
        <v>110</v>
      </c>
      <c r="D100" s="64" t="s">
        <v>109</v>
      </c>
      <c r="E100" s="65">
        <v>33.914999999999964</v>
      </c>
      <c r="F100" s="66">
        <v>153.43299122048703</v>
      </c>
      <c r="G100" s="66">
        <v>1</v>
      </c>
      <c r="H100" s="66">
        <v>-436.56287273656744</v>
      </c>
      <c r="I100" s="67">
        <v>504.39287273656737</v>
      </c>
      <c r="J100" s="50"/>
      <c r="L100" s="119"/>
      <c r="M100" s="118" t="s">
        <v>110</v>
      </c>
      <c r="N100" s="64" t="s">
        <v>109</v>
      </c>
      <c r="O100" s="65">
        <v>0</v>
      </c>
      <c r="P100" s="66">
        <v>5.7508733808750413E-2</v>
      </c>
      <c r="Q100" s="66">
        <v>1</v>
      </c>
      <c r="R100" s="66">
        <v>-0.17634138871237554</v>
      </c>
      <c r="S100" s="67">
        <v>0.17634138871237554</v>
      </c>
      <c r="T100" s="51"/>
      <c r="W100" s="78"/>
      <c r="X100" s="79"/>
      <c r="Y100" s="79"/>
      <c r="Z100" s="80"/>
      <c r="AA100" s="80"/>
      <c r="AB100" s="80"/>
      <c r="AC100" s="80"/>
      <c r="AD100" s="80"/>
      <c r="AE100" s="51"/>
      <c r="AG100" s="119"/>
      <c r="AH100" s="118" t="s">
        <v>110</v>
      </c>
      <c r="AI100" s="64" t="s">
        <v>109</v>
      </c>
      <c r="AJ100" s="65">
        <v>32.960000000000264</v>
      </c>
      <c r="AK100" s="66">
        <v>57.669406553009928</v>
      </c>
      <c r="AL100" s="66">
        <v>1</v>
      </c>
      <c r="AM100" s="66">
        <v>-152.06752398968149</v>
      </c>
      <c r="AN100" s="67">
        <v>217.98752398968202</v>
      </c>
      <c r="AO100" s="51"/>
    </row>
    <row r="101" spans="2:41">
      <c r="B101" s="119"/>
      <c r="C101" s="119"/>
      <c r="D101" s="64" t="s">
        <v>111</v>
      </c>
      <c r="E101" s="65">
        <v>-45.5</v>
      </c>
      <c r="F101" s="66">
        <v>174.41791346632493</v>
      </c>
      <c r="G101" s="66">
        <v>1</v>
      </c>
      <c r="H101" s="66">
        <v>-580.32480033818354</v>
      </c>
      <c r="I101" s="67">
        <v>489.32480033818354</v>
      </c>
      <c r="J101" s="50"/>
      <c r="L101" s="119"/>
      <c r="M101" s="119"/>
      <c r="N101" s="64" t="s">
        <v>111</v>
      </c>
      <c r="O101" s="65">
        <v>2.5000000000000577E-3</v>
      </c>
      <c r="P101" s="66">
        <v>5.2784888174958335E-2</v>
      </c>
      <c r="Q101" s="66">
        <v>1</v>
      </c>
      <c r="R101" s="66">
        <v>-0.15935646713688015</v>
      </c>
      <c r="S101" s="67">
        <v>0.16435646713688026</v>
      </c>
      <c r="T101" s="51"/>
      <c r="W101" s="78"/>
      <c r="X101" s="78"/>
      <c r="Y101" s="79"/>
      <c r="Z101" s="80"/>
      <c r="AA101" s="80"/>
      <c r="AB101" s="80"/>
      <c r="AC101" s="80"/>
      <c r="AD101" s="80"/>
      <c r="AE101" s="51"/>
      <c r="AG101" s="119"/>
      <c r="AH101" s="119"/>
      <c r="AI101" s="64" t="s">
        <v>111</v>
      </c>
      <c r="AJ101" s="65">
        <v>-123.125</v>
      </c>
      <c r="AK101" s="66">
        <v>78.865370421914037</v>
      </c>
      <c r="AL101" s="66">
        <v>1</v>
      </c>
      <c r="AM101" s="66">
        <v>-376.1580220111174</v>
      </c>
      <c r="AN101" s="67">
        <v>129.90802201111737</v>
      </c>
      <c r="AO101" s="51"/>
    </row>
    <row r="102" spans="2:41">
      <c r="B102" s="119"/>
      <c r="C102" s="119"/>
      <c r="D102" s="64" t="s">
        <v>112</v>
      </c>
      <c r="E102" s="65">
        <v>-116</v>
      </c>
      <c r="F102" s="66">
        <v>131.44394259395466</v>
      </c>
      <c r="G102" s="66">
        <v>1</v>
      </c>
      <c r="H102" s="66">
        <v>-519.05195123807198</v>
      </c>
      <c r="I102" s="67">
        <v>287.05195123807204</v>
      </c>
      <c r="J102" s="50"/>
      <c r="L102" s="119"/>
      <c r="M102" s="119"/>
      <c r="N102" s="64" t="s">
        <v>112</v>
      </c>
      <c r="O102" s="65">
        <v>-6.3750000000000084E-2</v>
      </c>
      <c r="P102" s="66">
        <v>7.0171187361439763E-2</v>
      </c>
      <c r="Q102" s="66">
        <v>1</v>
      </c>
      <c r="R102" s="66">
        <v>-0.27891878928448555</v>
      </c>
      <c r="S102" s="67">
        <v>0.15141878928448538</v>
      </c>
      <c r="T102" s="51"/>
      <c r="W102" s="78"/>
      <c r="X102" s="78"/>
      <c r="Y102" s="79"/>
      <c r="Z102" s="80"/>
      <c r="AA102" s="80"/>
      <c r="AB102" s="80"/>
      <c r="AC102" s="80"/>
      <c r="AD102" s="80"/>
      <c r="AE102" s="51"/>
      <c r="AG102" s="119"/>
      <c r="AH102" s="119"/>
      <c r="AI102" s="64" t="s">
        <v>112</v>
      </c>
      <c r="AJ102" s="65">
        <v>-170.375</v>
      </c>
      <c r="AK102" s="66">
        <v>72.897348631483155</v>
      </c>
      <c r="AL102" s="66">
        <v>0.40211089446648707</v>
      </c>
      <c r="AM102" s="66">
        <v>-404.26011741139058</v>
      </c>
      <c r="AN102" s="67">
        <v>63.510117411390581</v>
      </c>
      <c r="AO102" s="51"/>
    </row>
    <row r="103" spans="2:41">
      <c r="B103" s="119"/>
      <c r="C103" s="119"/>
      <c r="D103" s="64" t="s">
        <v>113</v>
      </c>
      <c r="E103" s="65">
        <v>-58.125</v>
      </c>
      <c r="F103" s="66">
        <v>159.52676772421518</v>
      </c>
      <c r="G103" s="66">
        <v>1</v>
      </c>
      <c r="H103" s="66">
        <v>-547.28846951468245</v>
      </c>
      <c r="I103" s="67">
        <v>431.0384695146825</v>
      </c>
      <c r="J103" s="50"/>
      <c r="L103" s="119"/>
      <c r="M103" s="119"/>
      <c r="N103" s="64" t="s">
        <v>113</v>
      </c>
      <c r="O103" s="65">
        <v>-6.2499999999999889E-2</v>
      </c>
      <c r="P103" s="66">
        <v>6.1919626763825279E-2</v>
      </c>
      <c r="Q103" s="66">
        <v>1</v>
      </c>
      <c r="R103" s="66">
        <v>-0.25236669065601142</v>
      </c>
      <c r="S103" s="67">
        <v>0.12736669065601164</v>
      </c>
      <c r="T103" s="51"/>
      <c r="W103" s="78"/>
      <c r="X103" s="78"/>
      <c r="Y103" s="79"/>
      <c r="Z103" s="80"/>
      <c r="AA103" s="80"/>
      <c r="AB103" s="80"/>
      <c r="AC103" s="80"/>
      <c r="AD103" s="80"/>
      <c r="AE103" s="51"/>
      <c r="AG103" s="119"/>
      <c r="AH103" s="119"/>
      <c r="AI103" s="64" t="s">
        <v>113</v>
      </c>
      <c r="AJ103" s="65">
        <v>-183.625</v>
      </c>
      <c r="AK103" s="66">
        <v>84.110514699624289</v>
      </c>
      <c r="AL103" s="66">
        <v>0.56352350312414845</v>
      </c>
      <c r="AM103" s="66">
        <v>-453.48663386411596</v>
      </c>
      <c r="AN103" s="67">
        <v>86.236633864115959</v>
      </c>
      <c r="AO103" s="51"/>
    </row>
    <row r="104" spans="2:41">
      <c r="B104" s="119"/>
      <c r="C104" s="120"/>
      <c r="D104" s="69" t="s">
        <v>114</v>
      </c>
      <c r="E104" s="73">
        <v>-25.5</v>
      </c>
      <c r="F104" s="71">
        <v>169.89089362472353</v>
      </c>
      <c r="G104" s="71">
        <v>1</v>
      </c>
      <c r="H104" s="71">
        <v>-546.4434137604286</v>
      </c>
      <c r="I104" s="72">
        <v>495.4434137604286</v>
      </c>
      <c r="J104" s="50"/>
      <c r="L104" s="119"/>
      <c r="M104" s="120"/>
      <c r="N104" s="69" t="s">
        <v>114</v>
      </c>
      <c r="O104" s="73">
        <v>-3.7500000000000089E-2</v>
      </c>
      <c r="P104" s="71">
        <v>6.1416501098180899E-2</v>
      </c>
      <c r="Q104" s="71">
        <v>1</v>
      </c>
      <c r="R104" s="71">
        <v>-0.22582393579599991</v>
      </c>
      <c r="S104" s="72">
        <v>0.15082393579599973</v>
      </c>
      <c r="T104" s="51"/>
      <c r="W104" s="78"/>
      <c r="X104" s="78"/>
      <c r="Y104" s="79"/>
      <c r="Z104" s="80"/>
      <c r="AA104" s="80"/>
      <c r="AB104" s="80"/>
      <c r="AC104" s="80"/>
      <c r="AD104" s="80"/>
      <c r="AE104" s="51"/>
      <c r="AG104" s="119"/>
      <c r="AH104" s="120"/>
      <c r="AI104" s="69" t="s">
        <v>114</v>
      </c>
      <c r="AJ104" s="73">
        <v>-254.375</v>
      </c>
      <c r="AK104" s="71">
        <v>106.02009264588885</v>
      </c>
      <c r="AL104" s="71">
        <v>0.34988483363587408</v>
      </c>
      <c r="AM104" s="71">
        <v>-594.5317036656395</v>
      </c>
      <c r="AN104" s="72">
        <v>85.781703665639441</v>
      </c>
      <c r="AO104" s="51"/>
    </row>
    <row r="105" spans="2:41">
      <c r="B105" s="119"/>
      <c r="C105" s="118" t="s">
        <v>111</v>
      </c>
      <c r="D105" s="64" t="s">
        <v>109</v>
      </c>
      <c r="E105" s="65">
        <v>79.414999999999964</v>
      </c>
      <c r="F105" s="66">
        <v>137.72036468712085</v>
      </c>
      <c r="G105" s="66">
        <v>1</v>
      </c>
      <c r="H105" s="66">
        <v>-342.88260167674599</v>
      </c>
      <c r="I105" s="67">
        <v>501.71260167674592</v>
      </c>
      <c r="J105" s="50"/>
      <c r="L105" s="119"/>
      <c r="M105" s="118" t="s">
        <v>111</v>
      </c>
      <c r="N105" s="64" t="s">
        <v>109</v>
      </c>
      <c r="O105" s="65">
        <v>-2.5000000000000577E-3</v>
      </c>
      <c r="P105" s="66">
        <v>6.7660399699528792E-2</v>
      </c>
      <c r="Q105" s="66">
        <v>1</v>
      </c>
      <c r="R105" s="66">
        <v>-0.20996985811803529</v>
      </c>
      <c r="S105" s="67">
        <v>0.20496985811803517</v>
      </c>
      <c r="T105" s="51"/>
      <c r="W105" s="78"/>
      <c r="X105" s="79"/>
      <c r="Y105" s="79"/>
      <c r="Z105" s="80"/>
      <c r="AA105" s="80"/>
      <c r="AB105" s="80"/>
      <c r="AC105" s="80"/>
      <c r="AD105" s="80"/>
      <c r="AE105" s="51"/>
      <c r="AG105" s="119"/>
      <c r="AH105" s="118" t="s">
        <v>111</v>
      </c>
      <c r="AI105" s="64" t="s">
        <v>109</v>
      </c>
      <c r="AJ105" s="65">
        <v>156.08500000000026</v>
      </c>
      <c r="AK105" s="66">
        <v>99.031491401623896</v>
      </c>
      <c r="AL105" s="66">
        <v>1</v>
      </c>
      <c r="AM105" s="66">
        <v>-161.64935424907378</v>
      </c>
      <c r="AN105" s="67">
        <v>473.81935424907431</v>
      </c>
      <c r="AO105" s="51"/>
    </row>
    <row r="106" spans="2:41">
      <c r="B106" s="119"/>
      <c r="C106" s="119"/>
      <c r="D106" s="64" t="s">
        <v>110</v>
      </c>
      <c r="E106" s="65">
        <v>45.5</v>
      </c>
      <c r="F106" s="66">
        <v>174.41791346632493</v>
      </c>
      <c r="G106" s="66">
        <v>1</v>
      </c>
      <c r="H106" s="66">
        <v>-489.32480033818354</v>
      </c>
      <c r="I106" s="67">
        <v>580.32480033818354</v>
      </c>
      <c r="J106" s="50"/>
      <c r="L106" s="119"/>
      <c r="M106" s="119"/>
      <c r="N106" s="64" t="s">
        <v>110</v>
      </c>
      <c r="O106" s="65">
        <v>-2.5000000000000577E-3</v>
      </c>
      <c r="P106" s="66">
        <v>5.2784888174958335E-2</v>
      </c>
      <c r="Q106" s="66">
        <v>1</v>
      </c>
      <c r="R106" s="66">
        <v>-0.16435646713688026</v>
      </c>
      <c r="S106" s="67">
        <v>0.15935646713688015</v>
      </c>
      <c r="T106" s="51"/>
      <c r="W106" s="78"/>
      <c r="X106" s="78"/>
      <c r="Y106" s="79"/>
      <c r="Z106" s="80"/>
      <c r="AA106" s="80"/>
      <c r="AB106" s="80"/>
      <c r="AC106" s="80"/>
      <c r="AD106" s="80"/>
      <c r="AE106" s="51"/>
      <c r="AG106" s="119"/>
      <c r="AH106" s="119"/>
      <c r="AI106" s="64" t="s">
        <v>110</v>
      </c>
      <c r="AJ106" s="65">
        <v>123.125</v>
      </c>
      <c r="AK106" s="66">
        <v>78.865370421914037</v>
      </c>
      <c r="AL106" s="66">
        <v>1</v>
      </c>
      <c r="AM106" s="66">
        <v>-129.90802201111737</v>
      </c>
      <c r="AN106" s="67">
        <v>376.1580220111174</v>
      </c>
      <c r="AO106" s="51"/>
    </row>
    <row r="107" spans="2:41">
      <c r="B107" s="119"/>
      <c r="C107" s="119"/>
      <c r="D107" s="64" t="s">
        <v>112</v>
      </c>
      <c r="E107" s="65">
        <v>-70.5</v>
      </c>
      <c r="F107" s="66">
        <v>152.53636404120397</v>
      </c>
      <c r="G107" s="66">
        <v>1</v>
      </c>
      <c r="H107" s="66">
        <v>-538.22850804914697</v>
      </c>
      <c r="I107" s="67">
        <v>397.22850804914702</v>
      </c>
      <c r="J107" s="50"/>
      <c r="L107" s="119"/>
      <c r="M107" s="119"/>
      <c r="N107" s="64" t="s">
        <v>112</v>
      </c>
      <c r="O107" s="65">
        <v>-6.6250000000000142E-2</v>
      </c>
      <c r="P107" s="66">
        <v>6.6444920463171159E-2</v>
      </c>
      <c r="Q107" s="66">
        <v>1</v>
      </c>
      <c r="R107" s="66">
        <v>-0.26999278429298534</v>
      </c>
      <c r="S107" s="67">
        <v>0.13749278429298506</v>
      </c>
      <c r="T107" s="51"/>
      <c r="W107" s="78"/>
      <c r="X107" s="78"/>
      <c r="Y107" s="79"/>
      <c r="Z107" s="80"/>
      <c r="AA107" s="80"/>
      <c r="AB107" s="80"/>
      <c r="AC107" s="80"/>
      <c r="AD107" s="80"/>
      <c r="AE107" s="51"/>
      <c r="AG107" s="119"/>
      <c r="AH107" s="119"/>
      <c r="AI107" s="64" t="s">
        <v>112</v>
      </c>
      <c r="AJ107" s="65">
        <v>-47.25</v>
      </c>
      <c r="AK107" s="66">
        <v>51.500097520712103</v>
      </c>
      <c r="AL107" s="66">
        <v>1</v>
      </c>
      <c r="AM107" s="66">
        <v>-212.48380591276722</v>
      </c>
      <c r="AN107" s="67">
        <v>117.98380591276722</v>
      </c>
      <c r="AO107" s="51"/>
    </row>
    <row r="108" spans="2:41">
      <c r="B108" s="119"/>
      <c r="C108" s="119"/>
      <c r="D108" s="64" t="s">
        <v>113</v>
      </c>
      <c r="E108" s="65">
        <v>-12.625</v>
      </c>
      <c r="F108" s="66">
        <v>158.15921337232794</v>
      </c>
      <c r="G108" s="66">
        <v>1</v>
      </c>
      <c r="H108" s="66">
        <v>-497.59508152680866</v>
      </c>
      <c r="I108" s="67">
        <v>472.34508152680866</v>
      </c>
      <c r="J108" s="50"/>
      <c r="L108" s="119"/>
      <c r="M108" s="119"/>
      <c r="N108" s="64" t="s">
        <v>113</v>
      </c>
      <c r="O108" s="65">
        <v>-6.4999999999999947E-2</v>
      </c>
      <c r="P108" s="66">
        <v>7.7061511550838388E-2</v>
      </c>
      <c r="Q108" s="66">
        <v>1</v>
      </c>
      <c r="R108" s="66">
        <v>-0.30129687289484214</v>
      </c>
      <c r="S108" s="67">
        <v>0.17129687289484224</v>
      </c>
      <c r="T108" s="51"/>
      <c r="W108" s="78"/>
      <c r="X108" s="78"/>
      <c r="Y108" s="79"/>
      <c r="Z108" s="80"/>
      <c r="AA108" s="80"/>
      <c r="AB108" s="80"/>
      <c r="AC108" s="80"/>
      <c r="AD108" s="80"/>
      <c r="AE108" s="51"/>
      <c r="AG108" s="119"/>
      <c r="AH108" s="119"/>
      <c r="AI108" s="64" t="s">
        <v>113</v>
      </c>
      <c r="AJ108" s="65">
        <v>-60.5</v>
      </c>
      <c r="AK108" s="66">
        <v>90.025879835625986</v>
      </c>
      <c r="AL108" s="66">
        <v>1</v>
      </c>
      <c r="AM108" s="66">
        <v>-349.34059394068976</v>
      </c>
      <c r="AN108" s="67">
        <v>228.34059394068976</v>
      </c>
      <c r="AO108" s="51"/>
    </row>
    <row r="109" spans="2:41">
      <c r="B109" s="119"/>
      <c r="C109" s="120"/>
      <c r="D109" s="69" t="s">
        <v>114</v>
      </c>
      <c r="E109" s="73">
        <v>20</v>
      </c>
      <c r="F109" s="71">
        <v>131.610193467503</v>
      </c>
      <c r="G109" s="71">
        <v>1</v>
      </c>
      <c r="H109" s="71">
        <v>-383.56173310900755</v>
      </c>
      <c r="I109" s="72">
        <v>423.56173310900755</v>
      </c>
      <c r="J109" s="50"/>
      <c r="L109" s="119"/>
      <c r="M109" s="120"/>
      <c r="N109" s="69" t="s">
        <v>114</v>
      </c>
      <c r="O109" s="73">
        <v>-4.0000000000000147E-2</v>
      </c>
      <c r="P109" s="71">
        <v>6.6808837431350118E-2</v>
      </c>
      <c r="Q109" s="71">
        <v>1</v>
      </c>
      <c r="R109" s="71">
        <v>-0.24485867781549081</v>
      </c>
      <c r="S109" s="72">
        <v>0.16485867781549052</v>
      </c>
      <c r="T109" s="51"/>
      <c r="W109" s="78"/>
      <c r="X109" s="78"/>
      <c r="Y109" s="79"/>
      <c r="Z109" s="80"/>
      <c r="AA109" s="80"/>
      <c r="AB109" s="80"/>
      <c r="AC109" s="80"/>
      <c r="AD109" s="80"/>
      <c r="AE109" s="51"/>
      <c r="AG109" s="119"/>
      <c r="AH109" s="120"/>
      <c r="AI109" s="69" t="s">
        <v>114</v>
      </c>
      <c r="AJ109" s="73">
        <v>-131.25</v>
      </c>
      <c r="AK109" s="71">
        <v>99.95868566205597</v>
      </c>
      <c r="AL109" s="71">
        <v>1</v>
      </c>
      <c r="AM109" s="71">
        <v>-451.95918039207407</v>
      </c>
      <c r="AN109" s="72">
        <v>189.45918039207407</v>
      </c>
      <c r="AO109" s="51"/>
    </row>
    <row r="110" spans="2:41">
      <c r="B110" s="119"/>
      <c r="C110" s="118" t="s">
        <v>112</v>
      </c>
      <c r="D110" s="64" t="s">
        <v>109</v>
      </c>
      <c r="E110" s="65">
        <v>149.91499999999996</v>
      </c>
      <c r="F110" s="66">
        <v>157.18873889812818</v>
      </c>
      <c r="G110" s="66">
        <v>1</v>
      </c>
      <c r="H110" s="66">
        <v>-332.07927585076271</v>
      </c>
      <c r="I110" s="67">
        <v>631.9092758507627</v>
      </c>
      <c r="J110" s="50"/>
      <c r="L110" s="119"/>
      <c r="M110" s="118" t="s">
        <v>112</v>
      </c>
      <c r="N110" s="64" t="s">
        <v>109</v>
      </c>
      <c r="O110" s="65">
        <v>6.3750000000000084E-2</v>
      </c>
      <c r="P110" s="66">
        <v>6.5698513246930781E-2</v>
      </c>
      <c r="Q110" s="66">
        <v>1</v>
      </c>
      <c r="R110" s="66">
        <v>-0.13770404523824456</v>
      </c>
      <c r="S110" s="67">
        <v>0.2652040452382447</v>
      </c>
      <c r="T110" s="51"/>
      <c r="W110" s="78"/>
      <c r="X110" s="79"/>
      <c r="Y110" s="79"/>
      <c r="Z110" s="80"/>
      <c r="AA110" s="80"/>
      <c r="AB110" s="80"/>
      <c r="AC110" s="80"/>
      <c r="AD110" s="80"/>
      <c r="AE110" s="51"/>
      <c r="AG110" s="119"/>
      <c r="AH110" s="118" t="s">
        <v>112</v>
      </c>
      <c r="AI110" s="64" t="s">
        <v>109</v>
      </c>
      <c r="AJ110" s="65">
        <v>203.33500000000026</v>
      </c>
      <c r="AK110" s="66">
        <v>88.593701940967051</v>
      </c>
      <c r="AL110" s="66">
        <v>0.44139103888377357</v>
      </c>
      <c r="AM110" s="66">
        <v>-80.910569549066622</v>
      </c>
      <c r="AN110" s="67">
        <v>487.58056954906715</v>
      </c>
      <c r="AO110" s="51"/>
    </row>
    <row r="111" spans="2:41">
      <c r="B111" s="119"/>
      <c r="C111" s="119"/>
      <c r="D111" s="64" t="s">
        <v>110</v>
      </c>
      <c r="E111" s="65">
        <v>116</v>
      </c>
      <c r="F111" s="66">
        <v>131.44394259395466</v>
      </c>
      <c r="G111" s="66">
        <v>1</v>
      </c>
      <c r="H111" s="66">
        <v>-287.05195123807204</v>
      </c>
      <c r="I111" s="67">
        <v>519.05195123807198</v>
      </c>
      <c r="J111" s="50"/>
      <c r="L111" s="119"/>
      <c r="M111" s="119"/>
      <c r="N111" s="64" t="s">
        <v>110</v>
      </c>
      <c r="O111" s="65">
        <v>6.3750000000000084E-2</v>
      </c>
      <c r="P111" s="66">
        <v>7.0171187361439763E-2</v>
      </c>
      <c r="Q111" s="66">
        <v>1</v>
      </c>
      <c r="R111" s="66">
        <v>-0.15141878928448538</v>
      </c>
      <c r="S111" s="67">
        <v>0.27891878928448555</v>
      </c>
      <c r="T111" s="51"/>
      <c r="W111" s="78"/>
      <c r="X111" s="78"/>
      <c r="Y111" s="79"/>
      <c r="Z111" s="80"/>
      <c r="AA111" s="80"/>
      <c r="AB111" s="80"/>
      <c r="AC111" s="80"/>
      <c r="AD111" s="80"/>
      <c r="AE111" s="51"/>
      <c r="AG111" s="119"/>
      <c r="AH111" s="119"/>
      <c r="AI111" s="64" t="s">
        <v>110</v>
      </c>
      <c r="AJ111" s="65">
        <v>170.375</v>
      </c>
      <c r="AK111" s="66">
        <v>72.897348631483155</v>
      </c>
      <c r="AL111" s="66">
        <v>0.40211089446648707</v>
      </c>
      <c r="AM111" s="66">
        <v>-63.510117411390581</v>
      </c>
      <c r="AN111" s="67">
        <v>404.26011741139058</v>
      </c>
      <c r="AO111" s="51"/>
    </row>
    <row r="112" spans="2:41">
      <c r="B112" s="119"/>
      <c r="C112" s="119"/>
      <c r="D112" s="64" t="s">
        <v>111</v>
      </c>
      <c r="E112" s="65">
        <v>70.5</v>
      </c>
      <c r="F112" s="66">
        <v>152.53636404120397</v>
      </c>
      <c r="G112" s="66">
        <v>1</v>
      </c>
      <c r="H112" s="66">
        <v>-397.22850804914702</v>
      </c>
      <c r="I112" s="67">
        <v>538.22850804914697</v>
      </c>
      <c r="J112" s="50"/>
      <c r="L112" s="119"/>
      <c r="M112" s="119"/>
      <c r="N112" s="64" t="s">
        <v>111</v>
      </c>
      <c r="O112" s="65">
        <v>6.6250000000000142E-2</v>
      </c>
      <c r="P112" s="66">
        <v>6.6444920463171159E-2</v>
      </c>
      <c r="Q112" s="66">
        <v>1</v>
      </c>
      <c r="R112" s="66">
        <v>-0.13749278429298506</v>
      </c>
      <c r="S112" s="67">
        <v>0.26999278429298534</v>
      </c>
      <c r="T112" s="51"/>
      <c r="W112" s="78"/>
      <c r="X112" s="78"/>
      <c r="Y112" s="79"/>
      <c r="Z112" s="80"/>
      <c r="AA112" s="80"/>
      <c r="AB112" s="80"/>
      <c r="AC112" s="80"/>
      <c r="AD112" s="80"/>
      <c r="AE112" s="51"/>
      <c r="AG112" s="119"/>
      <c r="AH112" s="119"/>
      <c r="AI112" s="64" t="s">
        <v>111</v>
      </c>
      <c r="AJ112" s="65">
        <v>47.25</v>
      </c>
      <c r="AK112" s="66">
        <v>51.500097520712103</v>
      </c>
      <c r="AL112" s="66">
        <v>1</v>
      </c>
      <c r="AM112" s="66">
        <v>-117.98380591276722</v>
      </c>
      <c r="AN112" s="67">
        <v>212.48380591276722</v>
      </c>
      <c r="AO112" s="51"/>
    </row>
    <row r="113" spans="2:41">
      <c r="B113" s="119"/>
      <c r="C113" s="119"/>
      <c r="D113" s="64" t="s">
        <v>113</v>
      </c>
      <c r="E113" s="65">
        <v>57.875</v>
      </c>
      <c r="F113" s="66">
        <v>172.74799719740392</v>
      </c>
      <c r="G113" s="66">
        <v>1</v>
      </c>
      <c r="H113" s="66">
        <v>-471.82926760529085</v>
      </c>
      <c r="I113" s="67">
        <v>587.57926760529085</v>
      </c>
      <c r="J113" s="50"/>
      <c r="L113" s="119"/>
      <c r="M113" s="119"/>
      <c r="N113" s="64" t="s">
        <v>113</v>
      </c>
      <c r="O113" s="65">
        <v>1.2500000000001954E-3</v>
      </c>
      <c r="P113" s="66">
        <v>7.0837228534355923E-2</v>
      </c>
      <c r="Q113" s="66">
        <v>1</v>
      </c>
      <c r="R113" s="66">
        <v>-0.21596109864504687</v>
      </c>
      <c r="S113" s="67">
        <v>0.21846109864504726</v>
      </c>
      <c r="T113" s="51"/>
      <c r="W113" s="78"/>
      <c r="X113" s="78"/>
      <c r="Y113" s="79"/>
      <c r="Z113" s="80"/>
      <c r="AA113" s="80"/>
      <c r="AB113" s="80"/>
      <c r="AC113" s="80"/>
      <c r="AD113" s="80"/>
      <c r="AE113" s="51"/>
      <c r="AG113" s="119"/>
      <c r="AH113" s="119"/>
      <c r="AI113" s="64" t="s">
        <v>113</v>
      </c>
      <c r="AJ113" s="65">
        <v>-13.25</v>
      </c>
      <c r="AK113" s="66">
        <v>67.808895559242714</v>
      </c>
      <c r="AL113" s="66">
        <v>1</v>
      </c>
      <c r="AM113" s="66">
        <v>-230.80923633909441</v>
      </c>
      <c r="AN113" s="67">
        <v>204.30923633909441</v>
      </c>
      <c r="AO113" s="51"/>
    </row>
    <row r="114" spans="2:41">
      <c r="B114" s="119"/>
      <c r="C114" s="120"/>
      <c r="D114" s="69" t="s">
        <v>114</v>
      </c>
      <c r="E114" s="73">
        <v>90.5</v>
      </c>
      <c r="F114" s="71">
        <v>153.03795813282494</v>
      </c>
      <c r="G114" s="71">
        <v>1</v>
      </c>
      <c r="H114" s="71">
        <v>-378.76656658092622</v>
      </c>
      <c r="I114" s="72">
        <v>559.76656658092622</v>
      </c>
      <c r="J114" s="50"/>
      <c r="L114" s="119"/>
      <c r="M114" s="120"/>
      <c r="N114" s="69" t="s">
        <v>114</v>
      </c>
      <c r="O114" s="73">
        <v>2.6249999999999996E-2</v>
      </c>
      <c r="P114" s="71">
        <v>6.1947108055409407E-2</v>
      </c>
      <c r="Q114" s="71">
        <v>1</v>
      </c>
      <c r="R114" s="71">
        <v>-0.16370095766730883</v>
      </c>
      <c r="S114" s="72">
        <v>0.21620095766730882</v>
      </c>
      <c r="T114" s="51"/>
      <c r="W114" s="78"/>
      <c r="X114" s="78"/>
      <c r="Y114" s="79"/>
      <c r="Z114" s="80"/>
      <c r="AA114" s="80"/>
      <c r="AB114" s="80"/>
      <c r="AC114" s="80"/>
      <c r="AD114" s="80"/>
      <c r="AE114" s="51"/>
      <c r="AG114" s="119"/>
      <c r="AH114" s="120"/>
      <c r="AI114" s="69" t="s">
        <v>114</v>
      </c>
      <c r="AJ114" s="73">
        <v>-84</v>
      </c>
      <c r="AK114" s="71">
        <v>74.438875632005235</v>
      </c>
      <c r="AL114" s="71">
        <v>1</v>
      </c>
      <c r="AM114" s="71">
        <v>-322.83097937041146</v>
      </c>
      <c r="AN114" s="72">
        <v>154.83097937041146</v>
      </c>
      <c r="AO114" s="51"/>
    </row>
    <row r="115" spans="2:41">
      <c r="B115" s="119"/>
      <c r="C115" s="118" t="s">
        <v>113</v>
      </c>
      <c r="D115" s="64" t="s">
        <v>109</v>
      </c>
      <c r="E115" s="65">
        <v>92.039999999999964</v>
      </c>
      <c r="F115" s="66">
        <v>132.69122668711796</v>
      </c>
      <c r="G115" s="66">
        <v>1</v>
      </c>
      <c r="H115" s="66">
        <v>-314.83654959975269</v>
      </c>
      <c r="I115" s="67">
        <v>498.91654959975261</v>
      </c>
      <c r="J115" s="50"/>
      <c r="L115" s="119"/>
      <c r="M115" s="118" t="s">
        <v>113</v>
      </c>
      <c r="N115" s="64" t="s">
        <v>109</v>
      </c>
      <c r="O115" s="65">
        <v>6.2499999999999889E-2</v>
      </c>
      <c r="P115" s="66">
        <v>6.7492559113685152E-2</v>
      </c>
      <c r="Q115" s="66">
        <v>1</v>
      </c>
      <c r="R115" s="66">
        <v>-0.1444552016471001</v>
      </c>
      <c r="S115" s="67">
        <v>0.26945520164709991</v>
      </c>
      <c r="T115" s="51"/>
      <c r="W115" s="78"/>
      <c r="X115" s="79"/>
      <c r="Y115" s="79"/>
      <c r="Z115" s="80"/>
      <c r="AA115" s="80"/>
      <c r="AB115" s="80"/>
      <c r="AC115" s="80"/>
      <c r="AD115" s="80"/>
      <c r="AE115" s="51"/>
      <c r="AG115" s="119"/>
      <c r="AH115" s="118" t="s">
        <v>113</v>
      </c>
      <c r="AI115" s="64" t="s">
        <v>109</v>
      </c>
      <c r="AJ115" s="65">
        <v>216.58500000000026</v>
      </c>
      <c r="AK115" s="66">
        <v>90.04432133596714</v>
      </c>
      <c r="AL115" s="66">
        <v>0.34517900187243927</v>
      </c>
      <c r="AM115" s="66">
        <v>-72.314761970165307</v>
      </c>
      <c r="AN115" s="67">
        <v>505.48476197016583</v>
      </c>
      <c r="AO115" s="51"/>
    </row>
    <row r="116" spans="2:41">
      <c r="B116" s="119"/>
      <c r="C116" s="119"/>
      <c r="D116" s="64" t="s">
        <v>110</v>
      </c>
      <c r="E116" s="65">
        <v>58.125</v>
      </c>
      <c r="F116" s="66">
        <v>159.52676772421518</v>
      </c>
      <c r="G116" s="66">
        <v>1</v>
      </c>
      <c r="H116" s="66">
        <v>-431.0384695146825</v>
      </c>
      <c r="I116" s="67">
        <v>547.28846951468245</v>
      </c>
      <c r="J116" s="50"/>
      <c r="L116" s="119"/>
      <c r="M116" s="119"/>
      <c r="N116" s="64" t="s">
        <v>110</v>
      </c>
      <c r="O116" s="65">
        <v>6.2499999999999889E-2</v>
      </c>
      <c r="P116" s="66">
        <v>6.1919626763825279E-2</v>
      </c>
      <c r="Q116" s="66">
        <v>1</v>
      </c>
      <c r="R116" s="66">
        <v>-0.12736669065601164</v>
      </c>
      <c r="S116" s="67">
        <v>0.25236669065601142</v>
      </c>
      <c r="T116" s="51"/>
      <c r="W116" s="78"/>
      <c r="X116" s="78"/>
      <c r="Y116" s="79"/>
      <c r="Z116" s="80"/>
      <c r="AA116" s="80"/>
      <c r="AB116" s="80"/>
      <c r="AC116" s="80"/>
      <c r="AD116" s="80"/>
      <c r="AE116" s="51"/>
      <c r="AG116" s="119"/>
      <c r="AH116" s="119"/>
      <c r="AI116" s="64" t="s">
        <v>110</v>
      </c>
      <c r="AJ116" s="65">
        <v>183.625</v>
      </c>
      <c r="AK116" s="66">
        <v>84.110514699624289</v>
      </c>
      <c r="AL116" s="66">
        <v>0.56352350312414845</v>
      </c>
      <c r="AM116" s="66">
        <v>-86.236633864115959</v>
      </c>
      <c r="AN116" s="67">
        <v>453.48663386411596</v>
      </c>
      <c r="AO116" s="51"/>
    </row>
    <row r="117" spans="2:41">
      <c r="B117" s="119"/>
      <c r="C117" s="119"/>
      <c r="D117" s="64" t="s">
        <v>111</v>
      </c>
      <c r="E117" s="65">
        <v>12.625</v>
      </c>
      <c r="F117" s="66">
        <v>158.15921337232794</v>
      </c>
      <c r="G117" s="66">
        <v>1</v>
      </c>
      <c r="H117" s="66">
        <v>-472.34508152680866</v>
      </c>
      <c r="I117" s="67">
        <v>497.59508152680866</v>
      </c>
      <c r="J117" s="50"/>
      <c r="L117" s="119"/>
      <c r="M117" s="119"/>
      <c r="N117" s="64" t="s">
        <v>111</v>
      </c>
      <c r="O117" s="65">
        <v>6.4999999999999947E-2</v>
      </c>
      <c r="P117" s="66">
        <v>7.7061511550838388E-2</v>
      </c>
      <c r="Q117" s="66">
        <v>1</v>
      </c>
      <c r="R117" s="66">
        <v>-0.17129687289484224</v>
      </c>
      <c r="S117" s="67">
        <v>0.30129687289484214</v>
      </c>
      <c r="T117" s="51"/>
      <c r="W117" s="78"/>
      <c r="X117" s="78"/>
      <c r="Y117" s="79"/>
      <c r="Z117" s="80"/>
      <c r="AA117" s="80"/>
      <c r="AB117" s="80"/>
      <c r="AC117" s="80"/>
      <c r="AD117" s="80"/>
      <c r="AE117" s="51"/>
      <c r="AG117" s="119"/>
      <c r="AH117" s="119"/>
      <c r="AI117" s="64" t="s">
        <v>111</v>
      </c>
      <c r="AJ117" s="65">
        <v>60.5</v>
      </c>
      <c r="AK117" s="66">
        <v>90.025879835625986</v>
      </c>
      <c r="AL117" s="66">
        <v>1</v>
      </c>
      <c r="AM117" s="66">
        <v>-228.34059394068976</v>
      </c>
      <c r="AN117" s="67">
        <v>349.34059394068976</v>
      </c>
      <c r="AO117" s="51"/>
    </row>
    <row r="118" spans="2:41">
      <c r="B118" s="119"/>
      <c r="C118" s="119"/>
      <c r="D118" s="64" t="s">
        <v>112</v>
      </c>
      <c r="E118" s="65">
        <v>-57.875</v>
      </c>
      <c r="F118" s="66">
        <v>172.74799719740392</v>
      </c>
      <c r="G118" s="66">
        <v>1</v>
      </c>
      <c r="H118" s="66">
        <v>-587.57926760529085</v>
      </c>
      <c r="I118" s="67">
        <v>471.82926760529085</v>
      </c>
      <c r="J118" s="50"/>
      <c r="L118" s="119"/>
      <c r="M118" s="119"/>
      <c r="N118" s="64" t="s">
        <v>112</v>
      </c>
      <c r="O118" s="65">
        <v>-1.2500000000001954E-3</v>
      </c>
      <c r="P118" s="66">
        <v>7.0837228534355923E-2</v>
      </c>
      <c r="Q118" s="66">
        <v>1</v>
      </c>
      <c r="R118" s="66">
        <v>-0.21846109864504726</v>
      </c>
      <c r="S118" s="67">
        <v>0.21596109864504687</v>
      </c>
      <c r="T118" s="51"/>
      <c r="W118" s="78"/>
      <c r="X118" s="78"/>
      <c r="Y118" s="79"/>
      <c r="Z118" s="80"/>
      <c r="AA118" s="80"/>
      <c r="AB118" s="80"/>
      <c r="AC118" s="80"/>
      <c r="AD118" s="80"/>
      <c r="AE118" s="51"/>
      <c r="AG118" s="119"/>
      <c r="AH118" s="119"/>
      <c r="AI118" s="64" t="s">
        <v>112</v>
      </c>
      <c r="AJ118" s="65">
        <v>13.25</v>
      </c>
      <c r="AK118" s="66">
        <v>67.808895559242714</v>
      </c>
      <c r="AL118" s="66">
        <v>1</v>
      </c>
      <c r="AM118" s="66">
        <v>-204.30923633909441</v>
      </c>
      <c r="AN118" s="67">
        <v>230.80923633909441</v>
      </c>
      <c r="AO118" s="51"/>
    </row>
    <row r="119" spans="2:41">
      <c r="B119" s="119"/>
      <c r="C119" s="120"/>
      <c r="D119" s="69" t="s">
        <v>114</v>
      </c>
      <c r="E119" s="73">
        <v>32.625</v>
      </c>
      <c r="F119" s="71">
        <v>151.28091847501074</v>
      </c>
      <c r="G119" s="71">
        <v>1</v>
      </c>
      <c r="H119" s="71">
        <v>-431.25388382804095</v>
      </c>
      <c r="I119" s="72">
        <v>496.50388382804095</v>
      </c>
      <c r="J119" s="50"/>
      <c r="L119" s="119"/>
      <c r="M119" s="120"/>
      <c r="N119" s="69" t="s">
        <v>114</v>
      </c>
      <c r="O119" s="73">
        <v>2.49999999999998E-2</v>
      </c>
      <c r="P119" s="71">
        <v>7.0761167720317153E-2</v>
      </c>
      <c r="Q119" s="71">
        <v>1</v>
      </c>
      <c r="R119" s="71">
        <v>-0.1919778702519688</v>
      </c>
      <c r="S119" s="72">
        <v>0.2419778702519684</v>
      </c>
      <c r="T119" s="51"/>
      <c r="W119" s="78"/>
      <c r="X119" s="78"/>
      <c r="Y119" s="79"/>
      <c r="Z119" s="80"/>
      <c r="AA119" s="80"/>
      <c r="AB119" s="80"/>
      <c r="AC119" s="80"/>
      <c r="AD119" s="80"/>
      <c r="AE119" s="51"/>
      <c r="AG119" s="119"/>
      <c r="AH119" s="120"/>
      <c r="AI119" s="69" t="s">
        <v>114</v>
      </c>
      <c r="AJ119" s="73">
        <v>-70.75</v>
      </c>
      <c r="AK119" s="71">
        <v>66.631352719110936</v>
      </c>
      <c r="AL119" s="71">
        <v>1</v>
      </c>
      <c r="AM119" s="71">
        <v>-284.53118747186556</v>
      </c>
      <c r="AN119" s="72">
        <v>143.03118747186554</v>
      </c>
      <c r="AO119" s="51"/>
    </row>
    <row r="120" spans="2:41">
      <c r="B120" s="119"/>
      <c r="C120" s="118" t="s">
        <v>114</v>
      </c>
      <c r="D120" s="64" t="s">
        <v>109</v>
      </c>
      <c r="E120" s="65">
        <v>59.414999999999964</v>
      </c>
      <c r="F120" s="66">
        <v>134.75547745625877</v>
      </c>
      <c r="G120" s="66">
        <v>1</v>
      </c>
      <c r="H120" s="66">
        <v>-353.79124638096562</v>
      </c>
      <c r="I120" s="67">
        <v>472.62124638096554</v>
      </c>
      <c r="J120" s="50"/>
      <c r="L120" s="119"/>
      <c r="M120" s="118" t="s">
        <v>114</v>
      </c>
      <c r="N120" s="64" t="s">
        <v>109</v>
      </c>
      <c r="O120" s="65">
        <v>3.7500000000000089E-2</v>
      </c>
      <c r="P120" s="66">
        <v>7.5369624897188209E-2</v>
      </c>
      <c r="Q120" s="66">
        <v>1</v>
      </c>
      <c r="R120" s="66">
        <v>-0.19360897147032474</v>
      </c>
      <c r="S120" s="67">
        <v>0.26860897147032492</v>
      </c>
      <c r="T120" s="51"/>
      <c r="W120" s="78"/>
      <c r="X120" s="79"/>
      <c r="Y120" s="79"/>
      <c r="Z120" s="80"/>
      <c r="AA120" s="80"/>
      <c r="AB120" s="80"/>
      <c r="AC120" s="80"/>
      <c r="AD120" s="80"/>
      <c r="AE120" s="51"/>
      <c r="AG120" s="119"/>
      <c r="AH120" s="118" t="s">
        <v>114</v>
      </c>
      <c r="AI120" s="64" t="s">
        <v>109</v>
      </c>
      <c r="AJ120" s="65">
        <v>287.33500000000026</v>
      </c>
      <c r="AK120" s="66">
        <v>99.490985521021756</v>
      </c>
      <c r="AL120" s="66">
        <v>0.11093324503511992</v>
      </c>
      <c r="AM120" s="66">
        <v>-31.873603149517294</v>
      </c>
      <c r="AN120" s="67">
        <v>606.54360314951782</v>
      </c>
      <c r="AO120" s="51"/>
    </row>
    <row r="121" spans="2:41">
      <c r="B121" s="119"/>
      <c r="C121" s="119"/>
      <c r="D121" s="64" t="s">
        <v>110</v>
      </c>
      <c r="E121" s="65">
        <v>25.5</v>
      </c>
      <c r="F121" s="66">
        <v>169.89089362472353</v>
      </c>
      <c r="G121" s="66">
        <v>1</v>
      </c>
      <c r="H121" s="66">
        <v>-495.4434137604286</v>
      </c>
      <c r="I121" s="67">
        <v>546.4434137604286</v>
      </c>
      <c r="J121" s="50"/>
      <c r="L121" s="119"/>
      <c r="M121" s="119"/>
      <c r="N121" s="64" t="s">
        <v>110</v>
      </c>
      <c r="O121" s="65">
        <v>3.7500000000000089E-2</v>
      </c>
      <c r="P121" s="66">
        <v>6.1416501098180899E-2</v>
      </c>
      <c r="Q121" s="66">
        <v>1</v>
      </c>
      <c r="R121" s="66">
        <v>-0.15082393579599973</v>
      </c>
      <c r="S121" s="67">
        <v>0.22582393579599991</v>
      </c>
      <c r="T121" s="51"/>
      <c r="W121" s="78"/>
      <c r="X121" s="78"/>
      <c r="Y121" s="79"/>
      <c r="Z121" s="80"/>
      <c r="AA121" s="80"/>
      <c r="AB121" s="80"/>
      <c r="AC121" s="80"/>
      <c r="AD121" s="80"/>
      <c r="AE121" s="51"/>
      <c r="AG121" s="119"/>
      <c r="AH121" s="119"/>
      <c r="AI121" s="64" t="s">
        <v>110</v>
      </c>
      <c r="AJ121" s="65">
        <v>254.375</v>
      </c>
      <c r="AK121" s="66">
        <v>106.02009264588885</v>
      </c>
      <c r="AL121" s="66">
        <v>0.34988483363587408</v>
      </c>
      <c r="AM121" s="66">
        <v>-85.781703665639441</v>
      </c>
      <c r="AN121" s="67">
        <v>594.5317036656395</v>
      </c>
      <c r="AO121" s="51"/>
    </row>
    <row r="122" spans="2:41">
      <c r="B122" s="119"/>
      <c r="C122" s="119"/>
      <c r="D122" s="64" t="s">
        <v>111</v>
      </c>
      <c r="E122" s="65">
        <v>-20</v>
      </c>
      <c r="F122" s="66">
        <v>131.610193467503</v>
      </c>
      <c r="G122" s="66">
        <v>1</v>
      </c>
      <c r="H122" s="66">
        <v>-423.56173310900755</v>
      </c>
      <c r="I122" s="67">
        <v>383.56173310900755</v>
      </c>
      <c r="J122" s="50"/>
      <c r="L122" s="119"/>
      <c r="M122" s="119"/>
      <c r="N122" s="64" t="s">
        <v>111</v>
      </c>
      <c r="O122" s="65">
        <v>4.0000000000000147E-2</v>
      </c>
      <c r="P122" s="66">
        <v>6.6808837431350118E-2</v>
      </c>
      <c r="Q122" s="66">
        <v>1</v>
      </c>
      <c r="R122" s="66">
        <v>-0.16485867781549052</v>
      </c>
      <c r="S122" s="67">
        <v>0.24485867781549081</v>
      </c>
      <c r="T122" s="51"/>
      <c r="W122" s="78"/>
      <c r="X122" s="78"/>
      <c r="Y122" s="79"/>
      <c r="Z122" s="80"/>
      <c r="AA122" s="80"/>
      <c r="AB122" s="80"/>
      <c r="AC122" s="80"/>
      <c r="AD122" s="80"/>
      <c r="AE122" s="51"/>
      <c r="AG122" s="119"/>
      <c r="AH122" s="119"/>
      <c r="AI122" s="64" t="s">
        <v>111</v>
      </c>
      <c r="AJ122" s="65">
        <v>131.25</v>
      </c>
      <c r="AK122" s="66">
        <v>99.95868566205597</v>
      </c>
      <c r="AL122" s="66">
        <v>1</v>
      </c>
      <c r="AM122" s="66">
        <v>-189.45918039207407</v>
      </c>
      <c r="AN122" s="67">
        <v>451.95918039207407</v>
      </c>
      <c r="AO122" s="51"/>
    </row>
    <row r="123" spans="2:41">
      <c r="B123" s="119"/>
      <c r="C123" s="119"/>
      <c r="D123" s="64" t="s">
        <v>112</v>
      </c>
      <c r="E123" s="65">
        <v>-90.5</v>
      </c>
      <c r="F123" s="66">
        <v>153.03795813282494</v>
      </c>
      <c r="G123" s="66">
        <v>1</v>
      </c>
      <c r="H123" s="66">
        <v>-559.76656658092622</v>
      </c>
      <c r="I123" s="67">
        <v>378.76656658092622</v>
      </c>
      <c r="J123" s="50"/>
      <c r="L123" s="119"/>
      <c r="M123" s="119"/>
      <c r="N123" s="64" t="s">
        <v>112</v>
      </c>
      <c r="O123" s="65">
        <v>-2.6249999999999996E-2</v>
      </c>
      <c r="P123" s="66">
        <v>6.1947108055409407E-2</v>
      </c>
      <c r="Q123" s="66">
        <v>1</v>
      </c>
      <c r="R123" s="66">
        <v>-0.21620095766730882</v>
      </c>
      <c r="S123" s="67">
        <v>0.16370095766730883</v>
      </c>
      <c r="T123" s="51"/>
      <c r="W123" s="78"/>
      <c r="X123" s="78"/>
      <c r="Y123" s="79"/>
      <c r="Z123" s="80"/>
      <c r="AA123" s="80"/>
      <c r="AB123" s="80"/>
      <c r="AC123" s="80"/>
      <c r="AD123" s="80"/>
      <c r="AE123" s="51"/>
      <c r="AG123" s="119"/>
      <c r="AH123" s="119"/>
      <c r="AI123" s="64" t="s">
        <v>112</v>
      </c>
      <c r="AJ123" s="65">
        <v>84</v>
      </c>
      <c r="AK123" s="66">
        <v>74.438875632005235</v>
      </c>
      <c r="AL123" s="66">
        <v>1</v>
      </c>
      <c r="AM123" s="66">
        <v>-154.83097937041146</v>
      </c>
      <c r="AN123" s="67">
        <v>322.83097937041146</v>
      </c>
      <c r="AO123" s="51"/>
    </row>
    <row r="124" spans="2:41">
      <c r="B124" s="120"/>
      <c r="C124" s="120"/>
      <c r="D124" s="69" t="s">
        <v>113</v>
      </c>
      <c r="E124" s="73">
        <v>-32.625</v>
      </c>
      <c r="F124" s="71">
        <v>151.28091847501074</v>
      </c>
      <c r="G124" s="71">
        <v>1</v>
      </c>
      <c r="H124" s="71">
        <v>-496.50388382804095</v>
      </c>
      <c r="I124" s="72">
        <v>431.25388382804095</v>
      </c>
      <c r="J124" s="50"/>
      <c r="L124" s="120"/>
      <c r="M124" s="120"/>
      <c r="N124" s="69" t="s">
        <v>113</v>
      </c>
      <c r="O124" s="73">
        <v>-2.49999999999998E-2</v>
      </c>
      <c r="P124" s="71">
        <v>7.0761167720317153E-2</v>
      </c>
      <c r="Q124" s="71">
        <v>1</v>
      </c>
      <c r="R124" s="71">
        <v>-0.2419778702519684</v>
      </c>
      <c r="S124" s="72">
        <v>0.1919778702519688</v>
      </c>
      <c r="T124" s="51"/>
      <c r="W124" s="78"/>
      <c r="X124" s="78"/>
      <c r="Y124" s="79"/>
      <c r="Z124" s="80"/>
      <c r="AA124" s="80"/>
      <c r="AB124" s="80"/>
      <c r="AC124" s="80"/>
      <c r="AD124" s="80"/>
      <c r="AE124" s="51"/>
      <c r="AG124" s="121"/>
      <c r="AH124" s="121"/>
      <c r="AI124" s="74" t="s">
        <v>113</v>
      </c>
      <c r="AJ124" s="75">
        <v>70.75</v>
      </c>
      <c r="AK124" s="76">
        <v>66.631352719110936</v>
      </c>
      <c r="AL124" s="76">
        <v>1</v>
      </c>
      <c r="AM124" s="76">
        <v>-143.03118747186554</v>
      </c>
      <c r="AN124" s="77">
        <v>284.53118747186556</v>
      </c>
      <c r="AO124" s="51"/>
    </row>
    <row r="125" spans="2:41">
      <c r="B125" s="120" t="s">
        <v>118</v>
      </c>
      <c r="C125" s="118" t="s">
        <v>109</v>
      </c>
      <c r="D125" s="64" t="s">
        <v>110</v>
      </c>
      <c r="E125" s="65">
        <v>326.33375000000001</v>
      </c>
      <c r="F125" s="66">
        <v>153.43299122048703</v>
      </c>
      <c r="G125" s="66">
        <v>0.56773960952459113</v>
      </c>
      <c r="H125" s="66">
        <v>-144.1441227365674</v>
      </c>
      <c r="I125" s="67">
        <v>796.81162273656741</v>
      </c>
      <c r="J125" s="50"/>
      <c r="L125" s="120" t="s">
        <v>118</v>
      </c>
      <c r="M125" s="118" t="s">
        <v>109</v>
      </c>
      <c r="N125" s="64" t="s">
        <v>110</v>
      </c>
      <c r="O125" s="65">
        <v>5.249999999999988E-2</v>
      </c>
      <c r="P125" s="66">
        <v>5.7508733808750413E-2</v>
      </c>
      <c r="Q125" s="66">
        <v>1</v>
      </c>
      <c r="R125" s="66">
        <v>-0.12384138871237566</v>
      </c>
      <c r="S125" s="67">
        <v>0.22884138871237542</v>
      </c>
      <c r="T125" s="51"/>
      <c r="W125" s="78"/>
      <c r="X125" s="79"/>
      <c r="Y125" s="79"/>
      <c r="Z125" s="80"/>
      <c r="AA125" s="80"/>
      <c r="AB125" s="80"/>
      <c r="AC125" s="80"/>
      <c r="AD125" s="80"/>
      <c r="AE125" s="51"/>
      <c r="AG125" s="117" t="s">
        <v>122</v>
      </c>
      <c r="AH125" s="117"/>
      <c r="AI125" s="117"/>
      <c r="AJ125" s="117"/>
      <c r="AK125" s="117"/>
      <c r="AL125" s="117"/>
      <c r="AM125" s="117"/>
      <c r="AN125" s="117"/>
      <c r="AO125" s="51"/>
    </row>
    <row r="126" spans="2:41">
      <c r="B126" s="119"/>
      <c r="C126" s="119"/>
      <c r="D126" s="64" t="s">
        <v>111</v>
      </c>
      <c r="E126" s="65">
        <v>209.8337499999999</v>
      </c>
      <c r="F126" s="66">
        <v>137.72036468712085</v>
      </c>
      <c r="G126" s="66">
        <v>1</v>
      </c>
      <c r="H126" s="66">
        <v>-212.46385167674606</v>
      </c>
      <c r="I126" s="67">
        <v>632.13135167674591</v>
      </c>
      <c r="J126" s="50"/>
      <c r="L126" s="119"/>
      <c r="M126" s="119"/>
      <c r="N126" s="64" t="s">
        <v>111</v>
      </c>
      <c r="O126" s="65">
        <v>4.6249999999999902E-2</v>
      </c>
      <c r="P126" s="66">
        <v>6.7660399699528792E-2</v>
      </c>
      <c r="Q126" s="66">
        <v>1</v>
      </c>
      <c r="R126" s="66">
        <v>-0.16121985811803533</v>
      </c>
      <c r="S126" s="67">
        <v>0.2537198581180351</v>
      </c>
      <c r="T126" s="51"/>
      <c r="W126" s="78"/>
      <c r="X126" s="78"/>
      <c r="Y126" s="79"/>
      <c r="Z126" s="80"/>
      <c r="AA126" s="80"/>
      <c r="AB126" s="80"/>
      <c r="AC126" s="80"/>
      <c r="AD126" s="80"/>
      <c r="AE126" s="51"/>
      <c r="AG126" s="117" t="s">
        <v>127</v>
      </c>
      <c r="AH126" s="117"/>
      <c r="AI126" s="117"/>
      <c r="AJ126" s="117"/>
      <c r="AK126" s="117"/>
      <c r="AL126" s="117"/>
      <c r="AM126" s="117"/>
      <c r="AN126" s="117"/>
      <c r="AO126" s="51"/>
    </row>
    <row r="127" spans="2:41">
      <c r="B127" s="119"/>
      <c r="C127" s="119"/>
      <c r="D127" s="64" t="s">
        <v>112</v>
      </c>
      <c r="E127" s="65">
        <v>76.958750000000009</v>
      </c>
      <c r="F127" s="66">
        <v>157.18873889812818</v>
      </c>
      <c r="G127" s="66">
        <v>1</v>
      </c>
      <c r="H127" s="66">
        <v>-405.03552585076267</v>
      </c>
      <c r="I127" s="67">
        <v>558.95302585076274</v>
      </c>
      <c r="J127" s="50"/>
      <c r="L127" s="119"/>
      <c r="M127" s="119"/>
      <c r="N127" s="64" t="s">
        <v>112</v>
      </c>
      <c r="O127" s="65">
        <v>0.10749999999999982</v>
      </c>
      <c r="P127" s="66">
        <v>6.5698513246930781E-2</v>
      </c>
      <c r="Q127" s="66">
        <v>1</v>
      </c>
      <c r="R127" s="66">
        <v>-9.3954045238244827E-2</v>
      </c>
      <c r="S127" s="67">
        <v>0.30895404523824443</v>
      </c>
      <c r="T127" s="51"/>
      <c r="W127" s="78"/>
      <c r="X127" s="78"/>
      <c r="Y127" s="79"/>
      <c r="Z127" s="80"/>
      <c r="AA127" s="80"/>
      <c r="AB127" s="80"/>
      <c r="AC127" s="80"/>
      <c r="AD127" s="80"/>
      <c r="AE127" s="51"/>
    </row>
    <row r="128" spans="2:41">
      <c r="B128" s="119"/>
      <c r="C128" s="119"/>
      <c r="D128" s="64" t="s">
        <v>113</v>
      </c>
      <c r="E128" s="65">
        <v>27.958750000000009</v>
      </c>
      <c r="F128" s="66">
        <v>132.69122668711796</v>
      </c>
      <c r="G128" s="66">
        <v>1</v>
      </c>
      <c r="H128" s="66">
        <v>-378.91779959975264</v>
      </c>
      <c r="I128" s="67">
        <v>434.83529959975266</v>
      </c>
      <c r="J128" s="50"/>
      <c r="L128" s="119"/>
      <c r="M128" s="119"/>
      <c r="N128" s="64" t="s">
        <v>113</v>
      </c>
      <c r="O128" s="65">
        <v>6.3749999999999862E-2</v>
      </c>
      <c r="P128" s="66">
        <v>6.7492559113685152E-2</v>
      </c>
      <c r="Q128" s="66">
        <v>1</v>
      </c>
      <c r="R128" s="66">
        <v>-0.14320520164710013</v>
      </c>
      <c r="S128" s="67">
        <v>0.27070520164709988</v>
      </c>
      <c r="T128" s="51"/>
      <c r="W128" s="78"/>
      <c r="X128" s="78"/>
      <c r="Y128" s="79"/>
      <c r="Z128" s="80"/>
      <c r="AA128" s="80"/>
      <c r="AB128" s="80"/>
      <c r="AC128" s="80"/>
      <c r="AD128" s="80"/>
      <c r="AE128" s="51"/>
    </row>
    <row r="129" spans="2:31">
      <c r="B129" s="119"/>
      <c r="C129" s="120"/>
      <c r="D129" s="69" t="s">
        <v>114</v>
      </c>
      <c r="E129" s="73">
        <v>-57.791249999999991</v>
      </c>
      <c r="F129" s="71">
        <v>134.75547745625877</v>
      </c>
      <c r="G129" s="71">
        <v>1</v>
      </c>
      <c r="H129" s="71">
        <v>-470.99749638096557</v>
      </c>
      <c r="I129" s="72">
        <v>355.41499638096559</v>
      </c>
      <c r="J129" s="50"/>
      <c r="L129" s="119"/>
      <c r="M129" s="120"/>
      <c r="N129" s="69" t="s">
        <v>114</v>
      </c>
      <c r="O129" s="73">
        <v>0.13624999999999993</v>
      </c>
      <c r="P129" s="71">
        <v>7.5369624897188209E-2</v>
      </c>
      <c r="Q129" s="71">
        <v>1</v>
      </c>
      <c r="R129" s="71">
        <v>-9.4858971470324904E-2</v>
      </c>
      <c r="S129" s="72">
        <v>0.36735897147032476</v>
      </c>
      <c r="T129" s="51"/>
      <c r="W129" s="78"/>
      <c r="X129" s="78"/>
      <c r="Y129" s="79"/>
      <c r="Z129" s="80"/>
      <c r="AA129" s="80"/>
      <c r="AB129" s="80"/>
      <c r="AC129" s="80"/>
      <c r="AD129" s="80"/>
      <c r="AE129" s="51"/>
    </row>
    <row r="130" spans="2:31">
      <c r="B130" s="119"/>
      <c r="C130" s="118" t="s">
        <v>110</v>
      </c>
      <c r="D130" s="64" t="s">
        <v>109</v>
      </c>
      <c r="E130" s="65">
        <v>-326.33375000000001</v>
      </c>
      <c r="F130" s="66">
        <v>153.43299122048703</v>
      </c>
      <c r="G130" s="66">
        <v>0.56773960952459113</v>
      </c>
      <c r="H130" s="66">
        <v>-796.81162273656741</v>
      </c>
      <c r="I130" s="67">
        <v>144.1441227365674</v>
      </c>
      <c r="J130" s="50"/>
      <c r="L130" s="119"/>
      <c r="M130" s="118" t="s">
        <v>110</v>
      </c>
      <c r="N130" s="64" t="s">
        <v>109</v>
      </c>
      <c r="O130" s="65">
        <v>-5.249999999999988E-2</v>
      </c>
      <c r="P130" s="66">
        <v>5.7508733808750413E-2</v>
      </c>
      <c r="Q130" s="66">
        <v>1</v>
      </c>
      <c r="R130" s="66">
        <v>-0.22884138871237542</v>
      </c>
      <c r="S130" s="67">
        <v>0.12384138871237566</v>
      </c>
      <c r="T130" s="51"/>
      <c r="W130" s="78"/>
      <c r="X130" s="79"/>
      <c r="Y130" s="79"/>
      <c r="Z130" s="80"/>
      <c r="AA130" s="80"/>
      <c r="AB130" s="80"/>
      <c r="AC130" s="80"/>
      <c r="AD130" s="80"/>
      <c r="AE130" s="51"/>
    </row>
    <row r="131" spans="2:31">
      <c r="B131" s="119"/>
      <c r="C131" s="119"/>
      <c r="D131" s="64" t="s">
        <v>111</v>
      </c>
      <c r="E131" s="65">
        <v>-116.50000000000011</v>
      </c>
      <c r="F131" s="66">
        <v>174.41791346632493</v>
      </c>
      <c r="G131" s="66">
        <v>1</v>
      </c>
      <c r="H131" s="66">
        <v>-651.32480033818365</v>
      </c>
      <c r="I131" s="67">
        <v>418.32480033818342</v>
      </c>
      <c r="J131" s="50"/>
      <c r="L131" s="119"/>
      <c r="M131" s="119"/>
      <c r="N131" s="64" t="s">
        <v>111</v>
      </c>
      <c r="O131" s="65">
        <v>-6.2499999999999778E-3</v>
      </c>
      <c r="P131" s="66">
        <v>5.2784888174958335E-2</v>
      </c>
      <c r="Q131" s="66">
        <v>1</v>
      </c>
      <c r="R131" s="66">
        <v>-0.16810646713688018</v>
      </c>
      <c r="S131" s="67">
        <v>0.15560646713688023</v>
      </c>
      <c r="T131" s="51"/>
      <c r="W131" s="78"/>
      <c r="X131" s="78"/>
      <c r="Y131" s="79"/>
      <c r="Z131" s="80"/>
      <c r="AA131" s="80"/>
      <c r="AB131" s="80"/>
      <c r="AC131" s="80"/>
      <c r="AD131" s="80"/>
      <c r="AE131" s="51"/>
    </row>
    <row r="132" spans="2:31">
      <c r="B132" s="119"/>
      <c r="C132" s="119"/>
      <c r="D132" s="64" t="s">
        <v>112</v>
      </c>
      <c r="E132" s="65">
        <v>-249.375</v>
      </c>
      <c r="F132" s="66">
        <v>131.44394259395466</v>
      </c>
      <c r="G132" s="66">
        <v>0.94444360441528163</v>
      </c>
      <c r="H132" s="66">
        <v>-652.42695123807198</v>
      </c>
      <c r="I132" s="67">
        <v>153.67695123807204</v>
      </c>
      <c r="J132" s="50"/>
      <c r="L132" s="119"/>
      <c r="M132" s="119"/>
      <c r="N132" s="64" t="s">
        <v>112</v>
      </c>
      <c r="O132" s="65">
        <v>5.4999999999999938E-2</v>
      </c>
      <c r="P132" s="66">
        <v>7.0171187361439763E-2</v>
      </c>
      <c r="Q132" s="66">
        <v>1</v>
      </c>
      <c r="R132" s="66">
        <v>-0.16016878928448552</v>
      </c>
      <c r="S132" s="67">
        <v>0.2701687892844854</v>
      </c>
      <c r="T132" s="51"/>
      <c r="W132" s="78"/>
      <c r="X132" s="78"/>
      <c r="Y132" s="79"/>
      <c r="Z132" s="80"/>
      <c r="AA132" s="80"/>
      <c r="AB132" s="80"/>
      <c r="AC132" s="80"/>
      <c r="AD132" s="80"/>
      <c r="AE132" s="51"/>
    </row>
    <row r="133" spans="2:31">
      <c r="B133" s="119"/>
      <c r="C133" s="119"/>
      <c r="D133" s="64" t="s">
        <v>113</v>
      </c>
      <c r="E133" s="65">
        <v>-298.375</v>
      </c>
      <c r="F133" s="66">
        <v>159.52676772421518</v>
      </c>
      <c r="G133" s="66">
        <v>0.99991960182590389</v>
      </c>
      <c r="H133" s="66">
        <v>-787.53846951468245</v>
      </c>
      <c r="I133" s="67">
        <v>190.7884695146825</v>
      </c>
      <c r="J133" s="50"/>
      <c r="L133" s="119"/>
      <c r="M133" s="119"/>
      <c r="N133" s="64" t="s">
        <v>113</v>
      </c>
      <c r="O133" s="65">
        <v>1.1249999999999982E-2</v>
      </c>
      <c r="P133" s="66">
        <v>6.1919626763825279E-2</v>
      </c>
      <c r="Q133" s="66">
        <v>1</v>
      </c>
      <c r="R133" s="66">
        <v>-0.17861669065601155</v>
      </c>
      <c r="S133" s="67">
        <v>0.20111669065601151</v>
      </c>
      <c r="T133" s="51"/>
      <c r="W133" s="78"/>
      <c r="X133" s="78"/>
      <c r="Y133" s="79"/>
      <c r="Z133" s="80"/>
      <c r="AA133" s="80"/>
      <c r="AB133" s="80"/>
      <c r="AC133" s="80"/>
      <c r="AD133" s="80"/>
      <c r="AE133" s="51"/>
    </row>
    <row r="134" spans="2:31">
      <c r="B134" s="119"/>
      <c r="C134" s="120"/>
      <c r="D134" s="69" t="s">
        <v>114</v>
      </c>
      <c r="E134" s="73">
        <v>-384.125</v>
      </c>
      <c r="F134" s="71">
        <v>169.89089362472353</v>
      </c>
      <c r="G134" s="71">
        <v>0.41494349937711417</v>
      </c>
      <c r="H134" s="71">
        <v>-905.0684137604286</v>
      </c>
      <c r="I134" s="72">
        <v>136.8184137604286</v>
      </c>
      <c r="J134" s="50"/>
      <c r="L134" s="119"/>
      <c r="M134" s="120"/>
      <c r="N134" s="69" t="s">
        <v>114</v>
      </c>
      <c r="O134" s="73">
        <v>8.3750000000000047E-2</v>
      </c>
      <c r="P134" s="71">
        <v>6.1416501098180899E-2</v>
      </c>
      <c r="Q134" s="71">
        <v>1</v>
      </c>
      <c r="R134" s="71">
        <v>-0.10457393579599977</v>
      </c>
      <c r="S134" s="72">
        <v>0.27207393579599987</v>
      </c>
      <c r="T134" s="51"/>
      <c r="W134" s="78"/>
      <c r="X134" s="78"/>
      <c r="Y134" s="79"/>
      <c r="Z134" s="80"/>
      <c r="AA134" s="80"/>
      <c r="AB134" s="80"/>
      <c r="AC134" s="80"/>
      <c r="AD134" s="80"/>
      <c r="AE134" s="51"/>
    </row>
    <row r="135" spans="2:31">
      <c r="B135" s="119"/>
      <c r="C135" s="118" t="s">
        <v>111</v>
      </c>
      <c r="D135" s="64" t="s">
        <v>109</v>
      </c>
      <c r="E135" s="65">
        <v>-209.8337499999999</v>
      </c>
      <c r="F135" s="66">
        <v>137.72036468712085</v>
      </c>
      <c r="G135" s="66">
        <v>1</v>
      </c>
      <c r="H135" s="66">
        <v>-632.13135167674591</v>
      </c>
      <c r="I135" s="67">
        <v>212.46385167674606</v>
      </c>
      <c r="J135" s="50"/>
      <c r="L135" s="119"/>
      <c r="M135" s="118" t="s">
        <v>111</v>
      </c>
      <c r="N135" s="64" t="s">
        <v>109</v>
      </c>
      <c r="O135" s="65">
        <v>-4.6249999999999902E-2</v>
      </c>
      <c r="P135" s="66">
        <v>6.7660399699528792E-2</v>
      </c>
      <c r="Q135" s="66">
        <v>1</v>
      </c>
      <c r="R135" s="66">
        <v>-0.2537198581180351</v>
      </c>
      <c r="S135" s="67">
        <v>0.16121985811803533</v>
      </c>
      <c r="T135" s="51"/>
      <c r="W135" s="78"/>
      <c r="X135" s="79"/>
      <c r="Y135" s="79"/>
      <c r="Z135" s="80"/>
      <c r="AA135" s="80"/>
      <c r="AB135" s="80"/>
      <c r="AC135" s="80"/>
      <c r="AD135" s="80"/>
      <c r="AE135" s="51"/>
    </row>
    <row r="136" spans="2:31">
      <c r="B136" s="119"/>
      <c r="C136" s="119"/>
      <c r="D136" s="64" t="s">
        <v>110</v>
      </c>
      <c r="E136" s="65">
        <v>116.50000000000011</v>
      </c>
      <c r="F136" s="66">
        <v>174.41791346632493</v>
      </c>
      <c r="G136" s="66">
        <v>1</v>
      </c>
      <c r="H136" s="66">
        <v>-418.32480033818342</v>
      </c>
      <c r="I136" s="67">
        <v>651.32480033818365</v>
      </c>
      <c r="J136" s="50"/>
      <c r="L136" s="119"/>
      <c r="M136" s="119"/>
      <c r="N136" s="64" t="s">
        <v>110</v>
      </c>
      <c r="O136" s="65">
        <v>6.2499999999999778E-3</v>
      </c>
      <c r="P136" s="66">
        <v>5.2784888174958335E-2</v>
      </c>
      <c r="Q136" s="66">
        <v>1</v>
      </c>
      <c r="R136" s="66">
        <v>-0.15560646713688023</v>
      </c>
      <c r="S136" s="67">
        <v>0.16810646713688018</v>
      </c>
      <c r="T136" s="51"/>
      <c r="W136" s="78"/>
      <c r="X136" s="78"/>
      <c r="Y136" s="79"/>
      <c r="Z136" s="80"/>
      <c r="AA136" s="80"/>
      <c r="AB136" s="80"/>
      <c r="AC136" s="80"/>
      <c r="AD136" s="80"/>
      <c r="AE136" s="51"/>
    </row>
    <row r="137" spans="2:31">
      <c r="B137" s="119"/>
      <c r="C137" s="119"/>
      <c r="D137" s="64" t="s">
        <v>112</v>
      </c>
      <c r="E137" s="65">
        <v>-132.87499999999989</v>
      </c>
      <c r="F137" s="66">
        <v>152.53636404120397</v>
      </c>
      <c r="G137" s="66">
        <v>1</v>
      </c>
      <c r="H137" s="66">
        <v>-600.60350804914697</v>
      </c>
      <c r="I137" s="67">
        <v>334.85350804914714</v>
      </c>
      <c r="J137" s="50"/>
      <c r="L137" s="119"/>
      <c r="M137" s="119"/>
      <c r="N137" s="64" t="s">
        <v>112</v>
      </c>
      <c r="O137" s="65">
        <v>6.1249999999999916E-2</v>
      </c>
      <c r="P137" s="66">
        <v>6.6444920463171159E-2</v>
      </c>
      <c r="Q137" s="66">
        <v>1</v>
      </c>
      <c r="R137" s="66">
        <v>-0.14249278429298529</v>
      </c>
      <c r="S137" s="67">
        <v>0.26499278429298512</v>
      </c>
      <c r="T137" s="51"/>
      <c r="W137" s="78"/>
      <c r="X137" s="78"/>
      <c r="Y137" s="79"/>
      <c r="Z137" s="80"/>
      <c r="AA137" s="80"/>
      <c r="AB137" s="80"/>
      <c r="AC137" s="80"/>
      <c r="AD137" s="80"/>
      <c r="AE137" s="51"/>
    </row>
    <row r="138" spans="2:31">
      <c r="B138" s="119"/>
      <c r="C138" s="119"/>
      <c r="D138" s="64" t="s">
        <v>113</v>
      </c>
      <c r="E138" s="65">
        <v>-181.87499999999989</v>
      </c>
      <c r="F138" s="66">
        <v>158.15921337232794</v>
      </c>
      <c r="G138" s="66">
        <v>1</v>
      </c>
      <c r="H138" s="66">
        <v>-666.8450815268086</v>
      </c>
      <c r="I138" s="67">
        <v>303.09508152680877</v>
      </c>
      <c r="J138" s="50"/>
      <c r="L138" s="119"/>
      <c r="M138" s="119"/>
      <c r="N138" s="64" t="s">
        <v>113</v>
      </c>
      <c r="O138" s="65">
        <v>1.749999999999996E-2</v>
      </c>
      <c r="P138" s="66">
        <v>7.7061511550838388E-2</v>
      </c>
      <c r="Q138" s="66">
        <v>1</v>
      </c>
      <c r="R138" s="66">
        <v>-0.21879687289484223</v>
      </c>
      <c r="S138" s="67">
        <v>0.25379687289484215</v>
      </c>
      <c r="T138" s="51"/>
      <c r="W138" s="78"/>
      <c r="X138" s="78"/>
      <c r="Y138" s="79"/>
      <c r="Z138" s="80"/>
      <c r="AA138" s="80"/>
      <c r="AB138" s="80"/>
      <c r="AC138" s="80"/>
      <c r="AD138" s="80"/>
      <c r="AE138" s="51"/>
    </row>
    <row r="139" spans="2:31">
      <c r="B139" s="119"/>
      <c r="C139" s="120"/>
      <c r="D139" s="69" t="s">
        <v>114</v>
      </c>
      <c r="E139" s="73">
        <v>-267.62499999999989</v>
      </c>
      <c r="F139" s="71">
        <v>131.610193467503</v>
      </c>
      <c r="G139" s="71">
        <v>0.70131792484158406</v>
      </c>
      <c r="H139" s="71">
        <v>-671.18673310900749</v>
      </c>
      <c r="I139" s="72">
        <v>135.93673310900766</v>
      </c>
      <c r="J139" s="50"/>
      <c r="L139" s="119"/>
      <c r="M139" s="120"/>
      <c r="N139" s="69" t="s">
        <v>114</v>
      </c>
      <c r="O139" s="73">
        <v>9.0000000000000024E-2</v>
      </c>
      <c r="P139" s="71">
        <v>6.6808837431350118E-2</v>
      </c>
      <c r="Q139" s="71">
        <v>1</v>
      </c>
      <c r="R139" s="71">
        <v>-0.11485867781549064</v>
      </c>
      <c r="S139" s="72">
        <v>0.29485867781549069</v>
      </c>
      <c r="T139" s="51"/>
      <c r="W139" s="78"/>
      <c r="X139" s="78"/>
      <c r="Y139" s="79"/>
      <c r="Z139" s="80"/>
      <c r="AA139" s="80"/>
      <c r="AB139" s="80"/>
      <c r="AC139" s="80"/>
      <c r="AD139" s="80"/>
      <c r="AE139" s="51"/>
    </row>
    <row r="140" spans="2:31">
      <c r="B140" s="119"/>
      <c r="C140" s="118" t="s">
        <v>112</v>
      </c>
      <c r="D140" s="64" t="s">
        <v>109</v>
      </c>
      <c r="E140" s="65">
        <v>-76.958750000000009</v>
      </c>
      <c r="F140" s="66">
        <v>157.18873889812818</v>
      </c>
      <c r="G140" s="66">
        <v>1</v>
      </c>
      <c r="H140" s="66">
        <v>-558.95302585076274</v>
      </c>
      <c r="I140" s="67">
        <v>405.03552585076267</v>
      </c>
      <c r="J140" s="50"/>
      <c r="L140" s="119"/>
      <c r="M140" s="118" t="s">
        <v>112</v>
      </c>
      <c r="N140" s="64" t="s">
        <v>109</v>
      </c>
      <c r="O140" s="65">
        <v>-0.10749999999999982</v>
      </c>
      <c r="P140" s="66">
        <v>6.5698513246930781E-2</v>
      </c>
      <c r="Q140" s="66">
        <v>1</v>
      </c>
      <c r="R140" s="66">
        <v>-0.30895404523824443</v>
      </c>
      <c r="S140" s="67">
        <v>9.3954045238244827E-2</v>
      </c>
      <c r="T140" s="51"/>
      <c r="W140" s="78"/>
      <c r="X140" s="79"/>
      <c r="Y140" s="79"/>
      <c r="Z140" s="80"/>
      <c r="AA140" s="80"/>
      <c r="AB140" s="80"/>
      <c r="AC140" s="80"/>
      <c r="AD140" s="80"/>
      <c r="AE140" s="51"/>
    </row>
    <row r="141" spans="2:31">
      <c r="B141" s="119"/>
      <c r="C141" s="119"/>
      <c r="D141" s="64" t="s">
        <v>110</v>
      </c>
      <c r="E141" s="65">
        <v>249.375</v>
      </c>
      <c r="F141" s="66">
        <v>131.44394259395466</v>
      </c>
      <c r="G141" s="66">
        <v>0.94444360441528163</v>
      </c>
      <c r="H141" s="66">
        <v>-153.67695123807204</v>
      </c>
      <c r="I141" s="67">
        <v>652.42695123807198</v>
      </c>
      <c r="J141" s="50"/>
      <c r="L141" s="119"/>
      <c r="M141" s="119"/>
      <c r="N141" s="64" t="s">
        <v>110</v>
      </c>
      <c r="O141" s="65">
        <v>-5.4999999999999938E-2</v>
      </c>
      <c r="P141" s="66">
        <v>7.0171187361439763E-2</v>
      </c>
      <c r="Q141" s="66">
        <v>1</v>
      </c>
      <c r="R141" s="66">
        <v>-0.2701687892844854</v>
      </c>
      <c r="S141" s="67">
        <v>0.16016878928448552</v>
      </c>
      <c r="T141" s="51"/>
      <c r="W141" s="78"/>
      <c r="X141" s="78"/>
      <c r="Y141" s="79"/>
      <c r="Z141" s="80"/>
      <c r="AA141" s="80"/>
      <c r="AB141" s="80"/>
      <c r="AC141" s="80"/>
      <c r="AD141" s="80"/>
      <c r="AE141" s="51"/>
    </row>
    <row r="142" spans="2:31">
      <c r="B142" s="119"/>
      <c r="C142" s="119"/>
      <c r="D142" s="64" t="s">
        <v>111</v>
      </c>
      <c r="E142" s="65">
        <v>132.87499999999989</v>
      </c>
      <c r="F142" s="66">
        <v>152.53636404120397</v>
      </c>
      <c r="G142" s="66">
        <v>1</v>
      </c>
      <c r="H142" s="66">
        <v>-334.85350804914714</v>
      </c>
      <c r="I142" s="67">
        <v>600.60350804914697</v>
      </c>
      <c r="J142" s="50"/>
      <c r="L142" s="119"/>
      <c r="M142" s="119"/>
      <c r="N142" s="64" t="s">
        <v>111</v>
      </c>
      <c r="O142" s="65">
        <v>-6.1249999999999916E-2</v>
      </c>
      <c r="P142" s="66">
        <v>6.6444920463171159E-2</v>
      </c>
      <c r="Q142" s="66">
        <v>1</v>
      </c>
      <c r="R142" s="66">
        <v>-0.26499278429298512</v>
      </c>
      <c r="S142" s="67">
        <v>0.14249278429298529</v>
      </c>
      <c r="T142" s="51"/>
      <c r="W142" s="78"/>
      <c r="X142" s="78"/>
      <c r="Y142" s="79"/>
      <c r="Z142" s="80"/>
      <c r="AA142" s="80"/>
      <c r="AB142" s="80"/>
      <c r="AC142" s="80"/>
      <c r="AD142" s="80"/>
      <c r="AE142" s="51"/>
    </row>
    <row r="143" spans="2:31">
      <c r="B143" s="119"/>
      <c r="C143" s="119"/>
      <c r="D143" s="64" t="s">
        <v>113</v>
      </c>
      <c r="E143" s="65">
        <v>-49</v>
      </c>
      <c r="F143" s="66">
        <v>172.74799719740392</v>
      </c>
      <c r="G143" s="66">
        <v>1</v>
      </c>
      <c r="H143" s="66">
        <v>-578.70426760529085</v>
      </c>
      <c r="I143" s="67">
        <v>480.70426760529085</v>
      </c>
      <c r="J143" s="50"/>
      <c r="L143" s="119"/>
      <c r="M143" s="119"/>
      <c r="N143" s="64" t="s">
        <v>113</v>
      </c>
      <c r="O143" s="65">
        <v>-4.3749999999999956E-2</v>
      </c>
      <c r="P143" s="66">
        <v>7.0837228534355923E-2</v>
      </c>
      <c r="Q143" s="66">
        <v>1</v>
      </c>
      <c r="R143" s="66">
        <v>-0.26096109864504702</v>
      </c>
      <c r="S143" s="67">
        <v>0.17346109864504711</v>
      </c>
      <c r="T143" s="51"/>
      <c r="W143" s="78"/>
      <c r="X143" s="78"/>
      <c r="Y143" s="79"/>
      <c r="Z143" s="80"/>
      <c r="AA143" s="80"/>
      <c r="AB143" s="80"/>
      <c r="AC143" s="80"/>
      <c r="AD143" s="80"/>
      <c r="AE143" s="51"/>
    </row>
    <row r="144" spans="2:31">
      <c r="B144" s="119"/>
      <c r="C144" s="120"/>
      <c r="D144" s="69" t="s">
        <v>114</v>
      </c>
      <c r="E144" s="73">
        <v>-134.75</v>
      </c>
      <c r="F144" s="71">
        <v>153.03795813282494</v>
      </c>
      <c r="G144" s="71">
        <v>1</v>
      </c>
      <c r="H144" s="71">
        <v>-604.01656658092622</v>
      </c>
      <c r="I144" s="72">
        <v>334.51656658092622</v>
      </c>
      <c r="J144" s="50"/>
      <c r="L144" s="119"/>
      <c r="M144" s="120"/>
      <c r="N144" s="69" t="s">
        <v>114</v>
      </c>
      <c r="O144" s="73">
        <v>2.8750000000000109E-2</v>
      </c>
      <c r="P144" s="71">
        <v>6.1947108055409407E-2</v>
      </c>
      <c r="Q144" s="71">
        <v>1</v>
      </c>
      <c r="R144" s="71">
        <v>-0.16120095766730871</v>
      </c>
      <c r="S144" s="72">
        <v>0.21870095766730893</v>
      </c>
      <c r="T144" s="51"/>
      <c r="W144" s="78"/>
      <c r="X144" s="78"/>
      <c r="Y144" s="79"/>
      <c r="Z144" s="80"/>
      <c r="AA144" s="80"/>
      <c r="AB144" s="80"/>
      <c r="AC144" s="80"/>
      <c r="AD144" s="80"/>
      <c r="AE144" s="51"/>
    </row>
    <row r="145" spans="2:31">
      <c r="B145" s="119"/>
      <c r="C145" s="118" t="s">
        <v>113</v>
      </c>
      <c r="D145" s="64" t="s">
        <v>109</v>
      </c>
      <c r="E145" s="65">
        <v>-27.958750000000009</v>
      </c>
      <c r="F145" s="66">
        <v>132.69122668711796</v>
      </c>
      <c r="G145" s="66">
        <v>1</v>
      </c>
      <c r="H145" s="66">
        <v>-434.83529959975266</v>
      </c>
      <c r="I145" s="67">
        <v>378.91779959975264</v>
      </c>
      <c r="J145" s="50"/>
      <c r="L145" s="119"/>
      <c r="M145" s="118" t="s">
        <v>113</v>
      </c>
      <c r="N145" s="64" t="s">
        <v>109</v>
      </c>
      <c r="O145" s="65">
        <v>-6.3749999999999862E-2</v>
      </c>
      <c r="P145" s="66">
        <v>6.7492559113685152E-2</v>
      </c>
      <c r="Q145" s="66">
        <v>1</v>
      </c>
      <c r="R145" s="66">
        <v>-0.27070520164709988</v>
      </c>
      <c r="S145" s="67">
        <v>0.14320520164710013</v>
      </c>
      <c r="T145" s="51"/>
      <c r="W145" s="78"/>
      <c r="X145" s="79"/>
      <c r="Y145" s="79"/>
      <c r="Z145" s="80"/>
      <c r="AA145" s="80"/>
      <c r="AB145" s="80"/>
      <c r="AC145" s="80"/>
      <c r="AD145" s="80"/>
      <c r="AE145" s="51"/>
    </row>
    <row r="146" spans="2:31">
      <c r="B146" s="119"/>
      <c r="C146" s="119"/>
      <c r="D146" s="64" t="s">
        <v>110</v>
      </c>
      <c r="E146" s="65">
        <v>298.375</v>
      </c>
      <c r="F146" s="66">
        <v>159.52676772421518</v>
      </c>
      <c r="G146" s="66">
        <v>0.99991960182590389</v>
      </c>
      <c r="H146" s="66">
        <v>-190.7884695146825</v>
      </c>
      <c r="I146" s="67">
        <v>787.53846951468245</v>
      </c>
      <c r="J146" s="50"/>
      <c r="L146" s="119"/>
      <c r="M146" s="119"/>
      <c r="N146" s="64" t="s">
        <v>110</v>
      </c>
      <c r="O146" s="65">
        <v>-1.1249999999999982E-2</v>
      </c>
      <c r="P146" s="66">
        <v>6.1919626763825279E-2</v>
      </c>
      <c r="Q146" s="66">
        <v>1</v>
      </c>
      <c r="R146" s="66">
        <v>-0.20111669065601151</v>
      </c>
      <c r="S146" s="67">
        <v>0.17861669065601155</v>
      </c>
      <c r="T146" s="51"/>
      <c r="W146" s="78"/>
      <c r="X146" s="78"/>
      <c r="Y146" s="79"/>
      <c r="Z146" s="80"/>
      <c r="AA146" s="80"/>
      <c r="AB146" s="80"/>
      <c r="AC146" s="80"/>
      <c r="AD146" s="80"/>
      <c r="AE146" s="51"/>
    </row>
    <row r="147" spans="2:31">
      <c r="B147" s="119"/>
      <c r="C147" s="119"/>
      <c r="D147" s="64" t="s">
        <v>111</v>
      </c>
      <c r="E147" s="65">
        <v>181.87499999999989</v>
      </c>
      <c r="F147" s="66">
        <v>158.15921337232794</v>
      </c>
      <c r="G147" s="66">
        <v>1</v>
      </c>
      <c r="H147" s="66">
        <v>-303.09508152680877</v>
      </c>
      <c r="I147" s="67">
        <v>666.8450815268086</v>
      </c>
      <c r="J147" s="50"/>
      <c r="L147" s="119"/>
      <c r="M147" s="119"/>
      <c r="N147" s="64" t="s">
        <v>111</v>
      </c>
      <c r="O147" s="65">
        <v>-1.749999999999996E-2</v>
      </c>
      <c r="P147" s="66">
        <v>7.7061511550838388E-2</v>
      </c>
      <c r="Q147" s="66">
        <v>1</v>
      </c>
      <c r="R147" s="66">
        <v>-0.25379687289484215</v>
      </c>
      <c r="S147" s="67">
        <v>0.21879687289484223</v>
      </c>
      <c r="T147" s="51"/>
      <c r="W147" s="78"/>
      <c r="X147" s="78"/>
      <c r="Y147" s="79"/>
      <c r="Z147" s="80"/>
      <c r="AA147" s="80"/>
      <c r="AB147" s="80"/>
      <c r="AC147" s="80"/>
      <c r="AD147" s="80"/>
      <c r="AE147" s="51"/>
    </row>
    <row r="148" spans="2:31">
      <c r="B148" s="119"/>
      <c r="C148" s="119"/>
      <c r="D148" s="64" t="s">
        <v>112</v>
      </c>
      <c r="E148" s="65">
        <v>49</v>
      </c>
      <c r="F148" s="66">
        <v>172.74799719740392</v>
      </c>
      <c r="G148" s="66">
        <v>1</v>
      </c>
      <c r="H148" s="66">
        <v>-480.70426760529085</v>
      </c>
      <c r="I148" s="67">
        <v>578.70426760529085</v>
      </c>
      <c r="J148" s="50"/>
      <c r="L148" s="119"/>
      <c r="M148" s="119"/>
      <c r="N148" s="64" t="s">
        <v>112</v>
      </c>
      <c r="O148" s="65">
        <v>4.3749999999999956E-2</v>
      </c>
      <c r="P148" s="66">
        <v>7.0837228534355923E-2</v>
      </c>
      <c r="Q148" s="66">
        <v>1</v>
      </c>
      <c r="R148" s="66">
        <v>-0.17346109864504711</v>
      </c>
      <c r="S148" s="67">
        <v>0.26096109864504702</v>
      </c>
      <c r="T148" s="51"/>
      <c r="W148" s="78"/>
      <c r="X148" s="78"/>
      <c r="Y148" s="79"/>
      <c r="Z148" s="80"/>
      <c r="AA148" s="80"/>
      <c r="AB148" s="80"/>
      <c r="AC148" s="80"/>
      <c r="AD148" s="80"/>
      <c r="AE148" s="51"/>
    </row>
    <row r="149" spans="2:31">
      <c r="B149" s="119"/>
      <c r="C149" s="120"/>
      <c r="D149" s="69" t="s">
        <v>114</v>
      </c>
      <c r="E149" s="73">
        <v>-85.75</v>
      </c>
      <c r="F149" s="71">
        <v>151.28091847501074</v>
      </c>
      <c r="G149" s="71">
        <v>1</v>
      </c>
      <c r="H149" s="71">
        <v>-549.6288838280409</v>
      </c>
      <c r="I149" s="72">
        <v>378.12888382804095</v>
      </c>
      <c r="J149" s="50"/>
      <c r="L149" s="119"/>
      <c r="M149" s="120"/>
      <c r="N149" s="69" t="s">
        <v>114</v>
      </c>
      <c r="O149" s="73">
        <v>7.2500000000000064E-2</v>
      </c>
      <c r="P149" s="71">
        <v>7.0761167720317153E-2</v>
      </c>
      <c r="Q149" s="71">
        <v>1</v>
      </c>
      <c r="R149" s="71">
        <v>-0.14447787025196854</v>
      </c>
      <c r="S149" s="72">
        <v>0.28947787025196869</v>
      </c>
      <c r="T149" s="51"/>
      <c r="W149" s="78"/>
      <c r="X149" s="78"/>
      <c r="Y149" s="79"/>
      <c r="Z149" s="80"/>
      <c r="AA149" s="80"/>
      <c r="AB149" s="80"/>
      <c r="AC149" s="80"/>
      <c r="AD149" s="80"/>
      <c r="AE149" s="51"/>
    </row>
    <row r="150" spans="2:31">
      <c r="B150" s="119"/>
      <c r="C150" s="118" t="s">
        <v>114</v>
      </c>
      <c r="D150" s="64" t="s">
        <v>109</v>
      </c>
      <c r="E150" s="65">
        <v>57.791249999999991</v>
      </c>
      <c r="F150" s="66">
        <v>134.75547745625877</v>
      </c>
      <c r="G150" s="66">
        <v>1</v>
      </c>
      <c r="H150" s="66">
        <v>-355.41499638096559</v>
      </c>
      <c r="I150" s="67">
        <v>470.99749638096557</v>
      </c>
      <c r="J150" s="50"/>
      <c r="L150" s="119"/>
      <c r="M150" s="118" t="s">
        <v>114</v>
      </c>
      <c r="N150" s="64" t="s">
        <v>109</v>
      </c>
      <c r="O150" s="65">
        <v>-0.13624999999999993</v>
      </c>
      <c r="P150" s="66">
        <v>7.5369624897188209E-2</v>
      </c>
      <c r="Q150" s="66">
        <v>1</v>
      </c>
      <c r="R150" s="66">
        <v>-0.36735897147032476</v>
      </c>
      <c r="S150" s="67">
        <v>9.4858971470324904E-2</v>
      </c>
      <c r="T150" s="51"/>
      <c r="W150" s="78"/>
      <c r="X150" s="79"/>
      <c r="Y150" s="79"/>
      <c r="Z150" s="80"/>
      <c r="AA150" s="80"/>
      <c r="AB150" s="80"/>
      <c r="AC150" s="80"/>
      <c r="AD150" s="80"/>
      <c r="AE150" s="51"/>
    </row>
    <row r="151" spans="2:31">
      <c r="B151" s="119"/>
      <c r="C151" s="119"/>
      <c r="D151" s="64" t="s">
        <v>110</v>
      </c>
      <c r="E151" s="65">
        <v>384.125</v>
      </c>
      <c r="F151" s="66">
        <v>169.89089362472353</v>
      </c>
      <c r="G151" s="66">
        <v>0.41494349937711417</v>
      </c>
      <c r="H151" s="66">
        <v>-136.8184137604286</v>
      </c>
      <c r="I151" s="67">
        <v>905.0684137604286</v>
      </c>
      <c r="J151" s="50"/>
      <c r="L151" s="119"/>
      <c r="M151" s="119"/>
      <c r="N151" s="64" t="s">
        <v>110</v>
      </c>
      <c r="O151" s="65">
        <v>-8.3750000000000047E-2</v>
      </c>
      <c r="P151" s="66">
        <v>6.1416501098180899E-2</v>
      </c>
      <c r="Q151" s="66">
        <v>1</v>
      </c>
      <c r="R151" s="66">
        <v>-0.27207393579599987</v>
      </c>
      <c r="S151" s="67">
        <v>0.10457393579599977</v>
      </c>
      <c r="T151" s="51"/>
      <c r="W151" s="78"/>
      <c r="X151" s="78"/>
      <c r="Y151" s="79"/>
      <c r="Z151" s="80"/>
      <c r="AA151" s="80"/>
      <c r="AB151" s="80"/>
      <c r="AC151" s="80"/>
      <c r="AD151" s="80"/>
      <c r="AE151" s="51"/>
    </row>
    <row r="152" spans="2:31">
      <c r="B152" s="119"/>
      <c r="C152" s="119"/>
      <c r="D152" s="64" t="s">
        <v>111</v>
      </c>
      <c r="E152" s="65">
        <v>267.62499999999989</v>
      </c>
      <c r="F152" s="66">
        <v>131.610193467503</v>
      </c>
      <c r="G152" s="66">
        <v>0.70131792484158406</v>
      </c>
      <c r="H152" s="66">
        <v>-135.93673310900766</v>
      </c>
      <c r="I152" s="67">
        <v>671.18673310900749</v>
      </c>
      <c r="J152" s="50"/>
      <c r="L152" s="119"/>
      <c r="M152" s="119"/>
      <c r="N152" s="64" t="s">
        <v>111</v>
      </c>
      <c r="O152" s="65">
        <v>-9.0000000000000024E-2</v>
      </c>
      <c r="P152" s="66">
        <v>6.6808837431350118E-2</v>
      </c>
      <c r="Q152" s="66">
        <v>1</v>
      </c>
      <c r="R152" s="66">
        <v>-0.29485867781549069</v>
      </c>
      <c r="S152" s="67">
        <v>0.11485867781549064</v>
      </c>
      <c r="T152" s="51"/>
      <c r="W152" s="78"/>
      <c r="X152" s="78"/>
      <c r="Y152" s="79"/>
      <c r="Z152" s="80"/>
      <c r="AA152" s="80"/>
      <c r="AB152" s="80"/>
      <c r="AC152" s="80"/>
      <c r="AD152" s="80"/>
      <c r="AE152" s="51"/>
    </row>
    <row r="153" spans="2:31">
      <c r="B153" s="119"/>
      <c r="C153" s="119"/>
      <c r="D153" s="64" t="s">
        <v>112</v>
      </c>
      <c r="E153" s="65">
        <v>134.75</v>
      </c>
      <c r="F153" s="66">
        <v>153.03795813282494</v>
      </c>
      <c r="G153" s="66">
        <v>1</v>
      </c>
      <c r="H153" s="66">
        <v>-334.51656658092622</v>
      </c>
      <c r="I153" s="67">
        <v>604.01656658092622</v>
      </c>
      <c r="J153" s="50"/>
      <c r="L153" s="119"/>
      <c r="M153" s="119"/>
      <c r="N153" s="64" t="s">
        <v>112</v>
      </c>
      <c r="O153" s="65">
        <v>-2.8750000000000109E-2</v>
      </c>
      <c r="P153" s="66">
        <v>6.1947108055409407E-2</v>
      </c>
      <c r="Q153" s="66">
        <v>1</v>
      </c>
      <c r="R153" s="66">
        <v>-0.21870095766730893</v>
      </c>
      <c r="S153" s="67">
        <v>0.16120095766730871</v>
      </c>
      <c r="T153" s="51"/>
      <c r="W153" s="78"/>
      <c r="X153" s="78"/>
      <c r="Y153" s="79"/>
      <c r="Z153" s="80"/>
      <c r="AA153" s="80"/>
      <c r="AB153" s="80"/>
      <c r="AC153" s="80"/>
      <c r="AD153" s="80"/>
      <c r="AE153" s="51"/>
    </row>
    <row r="154" spans="2:31">
      <c r="B154" s="120"/>
      <c r="C154" s="120"/>
      <c r="D154" s="69" t="s">
        <v>113</v>
      </c>
      <c r="E154" s="73">
        <v>85.75</v>
      </c>
      <c r="F154" s="71">
        <v>151.28091847501074</v>
      </c>
      <c r="G154" s="71">
        <v>1</v>
      </c>
      <c r="H154" s="71">
        <v>-378.12888382804095</v>
      </c>
      <c r="I154" s="72">
        <v>549.6288838280409</v>
      </c>
      <c r="J154" s="50"/>
      <c r="L154" s="120"/>
      <c r="M154" s="120"/>
      <c r="N154" s="69" t="s">
        <v>113</v>
      </c>
      <c r="O154" s="73">
        <v>-7.2500000000000064E-2</v>
      </c>
      <c r="P154" s="71">
        <v>7.0761167720317153E-2</v>
      </c>
      <c r="Q154" s="71">
        <v>1</v>
      </c>
      <c r="R154" s="71">
        <v>-0.28947787025196869</v>
      </c>
      <c r="S154" s="72">
        <v>0.14447787025196854</v>
      </c>
      <c r="T154" s="51"/>
      <c r="W154" s="78"/>
      <c r="X154" s="78"/>
      <c r="Y154" s="79"/>
      <c r="Z154" s="80"/>
      <c r="AA154" s="80"/>
      <c r="AB154" s="80"/>
      <c r="AC154" s="80"/>
      <c r="AD154" s="80"/>
      <c r="AE154" s="51"/>
    </row>
    <row r="155" spans="2:31">
      <c r="B155" s="120" t="s">
        <v>119</v>
      </c>
      <c r="C155" s="118" t="s">
        <v>109</v>
      </c>
      <c r="D155" s="64" t="s">
        <v>110</v>
      </c>
      <c r="E155" s="65">
        <v>352.91624999999999</v>
      </c>
      <c r="F155" s="66">
        <v>153.43299122048703</v>
      </c>
      <c r="G155" s="66">
        <v>0.37784416543382227</v>
      </c>
      <c r="H155" s="66">
        <v>-117.56162273656741</v>
      </c>
      <c r="I155" s="67">
        <v>823.3941227365674</v>
      </c>
      <c r="J155" s="50"/>
      <c r="L155" s="120" t="s">
        <v>119</v>
      </c>
      <c r="M155" s="118" t="s">
        <v>109</v>
      </c>
      <c r="N155" s="64" t="s">
        <v>110</v>
      </c>
      <c r="O155" s="65">
        <v>-9.125000000000022E-2</v>
      </c>
      <c r="P155" s="66">
        <v>5.7508733808750413E-2</v>
      </c>
      <c r="Q155" s="66">
        <v>1</v>
      </c>
      <c r="R155" s="66">
        <v>-0.26759138871237576</v>
      </c>
      <c r="S155" s="67">
        <v>8.5091388712375315E-2</v>
      </c>
      <c r="T155" s="51"/>
      <c r="W155" s="78"/>
      <c r="X155" s="79"/>
      <c r="Y155" s="79"/>
      <c r="Z155" s="80"/>
      <c r="AA155" s="80"/>
      <c r="AB155" s="80"/>
      <c r="AC155" s="80"/>
      <c r="AD155" s="80"/>
      <c r="AE155" s="51"/>
    </row>
    <row r="156" spans="2:31">
      <c r="B156" s="119"/>
      <c r="C156" s="119"/>
      <c r="D156" s="64" t="s">
        <v>111</v>
      </c>
      <c r="E156" s="65">
        <v>-17.083750000000009</v>
      </c>
      <c r="F156" s="66">
        <v>137.72036468712085</v>
      </c>
      <c r="G156" s="66">
        <v>1</v>
      </c>
      <c r="H156" s="66">
        <v>-439.38135167674596</v>
      </c>
      <c r="I156" s="67">
        <v>405.21385167674595</v>
      </c>
      <c r="J156" s="50"/>
      <c r="L156" s="119"/>
      <c r="M156" s="119"/>
      <c r="N156" s="64" t="s">
        <v>111</v>
      </c>
      <c r="O156" s="65">
        <v>-8.7500000000000078E-2</v>
      </c>
      <c r="P156" s="66">
        <v>6.7660399699528792E-2</v>
      </c>
      <c r="Q156" s="66">
        <v>1</v>
      </c>
      <c r="R156" s="66">
        <v>-0.29496985811803533</v>
      </c>
      <c r="S156" s="67">
        <v>0.11996985811803515</v>
      </c>
      <c r="T156" s="51"/>
      <c r="W156" s="78"/>
      <c r="X156" s="78"/>
      <c r="Y156" s="79"/>
      <c r="Z156" s="80"/>
      <c r="AA156" s="80"/>
      <c r="AB156" s="80"/>
      <c r="AC156" s="80"/>
      <c r="AD156" s="80"/>
      <c r="AE156" s="51"/>
    </row>
    <row r="157" spans="2:31">
      <c r="B157" s="119"/>
      <c r="C157" s="119"/>
      <c r="D157" s="64" t="s">
        <v>112</v>
      </c>
      <c r="E157" s="65">
        <v>13.541249999999991</v>
      </c>
      <c r="F157" s="66">
        <v>157.18873889812818</v>
      </c>
      <c r="G157" s="66">
        <v>1</v>
      </c>
      <c r="H157" s="66">
        <v>-468.45302585076269</v>
      </c>
      <c r="I157" s="67">
        <v>495.53552585076267</v>
      </c>
      <c r="J157" s="50"/>
      <c r="L157" s="119"/>
      <c r="M157" s="119"/>
      <c r="N157" s="64" t="s">
        <v>112</v>
      </c>
      <c r="O157" s="65">
        <v>2.49999999999998E-2</v>
      </c>
      <c r="P157" s="66">
        <v>6.5698513246930781E-2</v>
      </c>
      <c r="Q157" s="66">
        <v>1</v>
      </c>
      <c r="R157" s="66">
        <v>-0.17645404523824484</v>
      </c>
      <c r="S157" s="67">
        <v>0.22645404523824444</v>
      </c>
      <c r="T157" s="51"/>
      <c r="W157" s="78"/>
      <c r="X157" s="78"/>
      <c r="Y157" s="79"/>
      <c r="Z157" s="80"/>
      <c r="AA157" s="80"/>
      <c r="AB157" s="80"/>
      <c r="AC157" s="80"/>
      <c r="AD157" s="80"/>
      <c r="AE157" s="51"/>
    </row>
    <row r="158" spans="2:31">
      <c r="B158" s="119"/>
      <c r="C158" s="119"/>
      <c r="D158" s="64" t="s">
        <v>113</v>
      </c>
      <c r="E158" s="65">
        <v>-137.45875000000001</v>
      </c>
      <c r="F158" s="66">
        <v>132.69122668711796</v>
      </c>
      <c r="G158" s="66">
        <v>1</v>
      </c>
      <c r="H158" s="66">
        <v>-544.33529959975272</v>
      </c>
      <c r="I158" s="67">
        <v>269.41779959975264</v>
      </c>
      <c r="J158" s="50"/>
      <c r="L158" s="119"/>
      <c r="M158" s="119"/>
      <c r="N158" s="64" t="s">
        <v>113</v>
      </c>
      <c r="O158" s="65">
        <v>-0.11999999999999994</v>
      </c>
      <c r="P158" s="66">
        <v>6.7492559113685152E-2</v>
      </c>
      <c r="Q158" s="66">
        <v>1</v>
      </c>
      <c r="R158" s="66">
        <v>-0.3269552016470999</v>
      </c>
      <c r="S158" s="67">
        <v>8.695520164710005E-2</v>
      </c>
      <c r="T158" s="51"/>
      <c r="W158" s="78"/>
      <c r="X158" s="78"/>
      <c r="Y158" s="79"/>
      <c r="Z158" s="80"/>
      <c r="AA158" s="80"/>
      <c r="AB158" s="80"/>
      <c r="AC158" s="80"/>
      <c r="AD158" s="80"/>
      <c r="AE158" s="51"/>
    </row>
    <row r="159" spans="2:31">
      <c r="B159" s="119"/>
      <c r="C159" s="120"/>
      <c r="D159" s="69" t="s">
        <v>114</v>
      </c>
      <c r="E159" s="73">
        <v>-59.458750000000009</v>
      </c>
      <c r="F159" s="71">
        <v>134.75547745625877</v>
      </c>
      <c r="G159" s="71">
        <v>1</v>
      </c>
      <c r="H159" s="71">
        <v>-472.66499638096559</v>
      </c>
      <c r="I159" s="72">
        <v>353.74749638096557</v>
      </c>
      <c r="J159" s="50"/>
      <c r="L159" s="119"/>
      <c r="M159" s="120"/>
      <c r="N159" s="69" t="s">
        <v>114</v>
      </c>
      <c r="O159" s="73">
        <v>-7.1250000000000091E-2</v>
      </c>
      <c r="P159" s="71">
        <v>7.5369624897188209E-2</v>
      </c>
      <c r="Q159" s="71">
        <v>1</v>
      </c>
      <c r="R159" s="71">
        <v>-0.30235897147032492</v>
      </c>
      <c r="S159" s="72">
        <v>0.15985897147032474</v>
      </c>
      <c r="T159" s="51"/>
      <c r="W159" s="78"/>
      <c r="X159" s="78"/>
      <c r="Y159" s="79"/>
      <c r="Z159" s="80"/>
      <c r="AA159" s="80"/>
      <c r="AB159" s="80"/>
      <c r="AC159" s="80"/>
      <c r="AD159" s="80"/>
      <c r="AE159" s="51"/>
    </row>
    <row r="160" spans="2:31">
      <c r="B160" s="119"/>
      <c r="C160" s="118" t="s">
        <v>110</v>
      </c>
      <c r="D160" s="64" t="s">
        <v>109</v>
      </c>
      <c r="E160" s="65">
        <v>-352.91624999999999</v>
      </c>
      <c r="F160" s="66">
        <v>153.43299122048703</v>
      </c>
      <c r="G160" s="66">
        <v>0.37784416543382227</v>
      </c>
      <c r="H160" s="66">
        <v>-823.3941227365674</v>
      </c>
      <c r="I160" s="67">
        <v>117.56162273656741</v>
      </c>
      <c r="J160" s="50"/>
      <c r="L160" s="119"/>
      <c r="M160" s="118" t="s">
        <v>110</v>
      </c>
      <c r="N160" s="64" t="s">
        <v>109</v>
      </c>
      <c r="O160" s="65">
        <v>9.125000000000022E-2</v>
      </c>
      <c r="P160" s="66">
        <v>5.7508733808750413E-2</v>
      </c>
      <c r="Q160" s="66">
        <v>1</v>
      </c>
      <c r="R160" s="66">
        <v>-8.5091388712375315E-2</v>
      </c>
      <c r="S160" s="67">
        <v>0.26759138871237576</v>
      </c>
      <c r="T160" s="51"/>
      <c r="W160" s="78"/>
      <c r="X160" s="79"/>
      <c r="Y160" s="79"/>
      <c r="Z160" s="80"/>
      <c r="AA160" s="80"/>
      <c r="AB160" s="80"/>
      <c r="AC160" s="80"/>
      <c r="AD160" s="80"/>
      <c r="AE160" s="51"/>
    </row>
    <row r="161" spans="2:31">
      <c r="B161" s="119"/>
      <c r="C161" s="119"/>
      <c r="D161" s="64" t="s">
        <v>111</v>
      </c>
      <c r="E161" s="65">
        <v>-370</v>
      </c>
      <c r="F161" s="66">
        <v>174.41791346632493</v>
      </c>
      <c r="G161" s="66">
        <v>0.57499183384631924</v>
      </c>
      <c r="H161" s="66">
        <v>-904.82480033818354</v>
      </c>
      <c r="I161" s="67">
        <v>164.82480033818354</v>
      </c>
      <c r="J161" s="50"/>
      <c r="L161" s="119"/>
      <c r="M161" s="119"/>
      <c r="N161" s="64" t="s">
        <v>111</v>
      </c>
      <c r="O161" s="65">
        <v>3.7500000000001421E-3</v>
      </c>
      <c r="P161" s="66">
        <v>5.2784888174958335E-2</v>
      </c>
      <c r="Q161" s="66">
        <v>1</v>
      </c>
      <c r="R161" s="66">
        <v>-0.15810646713688006</v>
      </c>
      <c r="S161" s="67">
        <v>0.16560646713688035</v>
      </c>
      <c r="T161" s="51"/>
      <c r="W161" s="78"/>
      <c r="X161" s="78"/>
      <c r="Y161" s="79"/>
      <c r="Z161" s="80"/>
      <c r="AA161" s="80"/>
      <c r="AB161" s="80"/>
      <c r="AC161" s="80"/>
      <c r="AD161" s="80"/>
      <c r="AE161" s="51"/>
    </row>
    <row r="162" spans="2:31">
      <c r="B162" s="119"/>
      <c r="C162" s="119"/>
      <c r="D162" s="64" t="s">
        <v>112</v>
      </c>
      <c r="E162" s="65">
        <v>-339.375</v>
      </c>
      <c r="F162" s="66">
        <v>131.44394259395466</v>
      </c>
      <c r="G162" s="66">
        <v>0.18703845347613995</v>
      </c>
      <c r="H162" s="66">
        <v>-742.42695123807198</v>
      </c>
      <c r="I162" s="67">
        <v>63.676951238072036</v>
      </c>
      <c r="J162" s="50"/>
      <c r="L162" s="119"/>
      <c r="M162" s="119"/>
      <c r="N162" s="64" t="s">
        <v>112</v>
      </c>
      <c r="O162" s="65">
        <v>0.11625000000000002</v>
      </c>
      <c r="P162" s="66">
        <v>7.0171187361439763E-2</v>
      </c>
      <c r="Q162" s="66">
        <v>1</v>
      </c>
      <c r="R162" s="66">
        <v>-9.8918789284485442E-2</v>
      </c>
      <c r="S162" s="67">
        <v>0.33141878928448548</v>
      </c>
      <c r="T162" s="51"/>
      <c r="W162" s="78"/>
      <c r="X162" s="78"/>
      <c r="Y162" s="79"/>
      <c r="Z162" s="80"/>
      <c r="AA162" s="80"/>
      <c r="AB162" s="80"/>
      <c r="AC162" s="80"/>
      <c r="AD162" s="80"/>
      <c r="AE162" s="51"/>
    </row>
    <row r="163" spans="2:31">
      <c r="B163" s="119"/>
      <c r="C163" s="119"/>
      <c r="D163" s="64" t="s">
        <v>113</v>
      </c>
      <c r="E163" s="68" t="s">
        <v>152</v>
      </c>
      <c r="F163" s="66">
        <v>159.52676772421518</v>
      </c>
      <c r="G163" s="66">
        <v>4.8925711471394143E-2</v>
      </c>
      <c r="H163" s="66">
        <v>-979.53846951468245</v>
      </c>
      <c r="I163" s="67">
        <v>-1.2115304853174962</v>
      </c>
      <c r="J163" s="50"/>
      <c r="L163" s="119"/>
      <c r="M163" s="119"/>
      <c r="N163" s="64" t="s">
        <v>113</v>
      </c>
      <c r="O163" s="65">
        <v>-2.874999999999972E-2</v>
      </c>
      <c r="P163" s="66">
        <v>6.1919626763825279E-2</v>
      </c>
      <c r="Q163" s="66">
        <v>1</v>
      </c>
      <c r="R163" s="66">
        <v>-0.21861669065601125</v>
      </c>
      <c r="S163" s="67">
        <v>0.16111669065601181</v>
      </c>
      <c r="T163" s="51"/>
      <c r="W163" s="78"/>
      <c r="X163" s="78"/>
      <c r="Y163" s="79"/>
      <c r="Z163" s="80"/>
      <c r="AA163" s="80"/>
      <c r="AB163" s="80"/>
      <c r="AC163" s="80"/>
      <c r="AD163" s="80"/>
      <c r="AE163" s="51"/>
    </row>
    <row r="164" spans="2:31">
      <c r="B164" s="119"/>
      <c r="C164" s="120"/>
      <c r="D164" s="69" t="s">
        <v>114</v>
      </c>
      <c r="E164" s="73">
        <v>-412.375</v>
      </c>
      <c r="F164" s="71">
        <v>169.89089362472353</v>
      </c>
      <c r="G164" s="71">
        <v>0.27679924193484001</v>
      </c>
      <c r="H164" s="71">
        <v>-933.3184137604286</v>
      </c>
      <c r="I164" s="72">
        <v>108.5684137604286</v>
      </c>
      <c r="J164" s="50"/>
      <c r="L164" s="119"/>
      <c r="M164" s="120"/>
      <c r="N164" s="69" t="s">
        <v>114</v>
      </c>
      <c r="O164" s="73">
        <v>2.0000000000000129E-2</v>
      </c>
      <c r="P164" s="71">
        <v>6.1416501098180899E-2</v>
      </c>
      <c r="Q164" s="71">
        <v>1</v>
      </c>
      <c r="R164" s="71">
        <v>-0.16832393579599969</v>
      </c>
      <c r="S164" s="72">
        <v>0.20832393579599995</v>
      </c>
      <c r="T164" s="51"/>
      <c r="W164" s="78"/>
      <c r="X164" s="78"/>
      <c r="Y164" s="79"/>
      <c r="Z164" s="80"/>
      <c r="AA164" s="80"/>
      <c r="AB164" s="80"/>
      <c r="AC164" s="80"/>
      <c r="AD164" s="80"/>
      <c r="AE164" s="51"/>
    </row>
    <row r="165" spans="2:31">
      <c r="B165" s="119"/>
      <c r="C165" s="118" t="s">
        <v>111</v>
      </c>
      <c r="D165" s="64" t="s">
        <v>109</v>
      </c>
      <c r="E165" s="65">
        <v>17.083750000000009</v>
      </c>
      <c r="F165" s="66">
        <v>137.72036468712085</v>
      </c>
      <c r="G165" s="66">
        <v>1</v>
      </c>
      <c r="H165" s="66">
        <v>-405.21385167674595</v>
      </c>
      <c r="I165" s="67">
        <v>439.38135167674596</v>
      </c>
      <c r="J165" s="50"/>
      <c r="L165" s="119"/>
      <c r="M165" s="118" t="s">
        <v>111</v>
      </c>
      <c r="N165" s="64" t="s">
        <v>109</v>
      </c>
      <c r="O165" s="65">
        <v>8.7500000000000078E-2</v>
      </c>
      <c r="P165" s="66">
        <v>6.7660399699528792E-2</v>
      </c>
      <c r="Q165" s="66">
        <v>1</v>
      </c>
      <c r="R165" s="66">
        <v>-0.11996985811803515</v>
      </c>
      <c r="S165" s="67">
        <v>0.29496985811803533</v>
      </c>
      <c r="T165" s="51"/>
      <c r="W165" s="78"/>
      <c r="X165" s="79"/>
      <c r="Y165" s="79"/>
      <c r="Z165" s="80"/>
      <c r="AA165" s="80"/>
      <c r="AB165" s="80"/>
      <c r="AC165" s="80"/>
      <c r="AD165" s="80"/>
      <c r="AE165" s="51"/>
    </row>
    <row r="166" spans="2:31">
      <c r="B166" s="119"/>
      <c r="C166" s="119"/>
      <c r="D166" s="64" t="s">
        <v>110</v>
      </c>
      <c r="E166" s="65">
        <v>370</v>
      </c>
      <c r="F166" s="66">
        <v>174.41791346632493</v>
      </c>
      <c r="G166" s="66">
        <v>0.57499183384631924</v>
      </c>
      <c r="H166" s="66">
        <v>-164.82480033818354</v>
      </c>
      <c r="I166" s="67">
        <v>904.82480033818354</v>
      </c>
      <c r="J166" s="50"/>
      <c r="L166" s="119"/>
      <c r="M166" s="119"/>
      <c r="N166" s="64" t="s">
        <v>110</v>
      </c>
      <c r="O166" s="65">
        <v>-3.7500000000001421E-3</v>
      </c>
      <c r="P166" s="66">
        <v>5.2784888174958335E-2</v>
      </c>
      <c r="Q166" s="66">
        <v>1</v>
      </c>
      <c r="R166" s="66">
        <v>-0.16560646713688035</v>
      </c>
      <c r="S166" s="67">
        <v>0.15810646713688006</v>
      </c>
      <c r="T166" s="51"/>
      <c r="W166" s="78"/>
      <c r="X166" s="78"/>
      <c r="Y166" s="79"/>
      <c r="Z166" s="80"/>
      <c r="AA166" s="80"/>
      <c r="AB166" s="80"/>
      <c r="AC166" s="80"/>
      <c r="AD166" s="80"/>
      <c r="AE166" s="51"/>
    </row>
    <row r="167" spans="2:31">
      <c r="B167" s="119"/>
      <c r="C167" s="119"/>
      <c r="D167" s="64" t="s">
        <v>112</v>
      </c>
      <c r="E167" s="65">
        <v>30.625</v>
      </c>
      <c r="F167" s="66">
        <v>152.53636404120397</v>
      </c>
      <c r="G167" s="66">
        <v>1</v>
      </c>
      <c r="H167" s="66">
        <v>-437.10350804914702</v>
      </c>
      <c r="I167" s="67">
        <v>498.35350804914702</v>
      </c>
      <c r="J167" s="50"/>
      <c r="L167" s="119"/>
      <c r="M167" s="119"/>
      <c r="N167" s="64" t="s">
        <v>112</v>
      </c>
      <c r="O167" s="65">
        <v>0.11249999999999988</v>
      </c>
      <c r="P167" s="66">
        <v>6.6444920463171159E-2</v>
      </c>
      <c r="Q167" s="66">
        <v>1</v>
      </c>
      <c r="R167" s="66">
        <v>-9.1242784292985324E-2</v>
      </c>
      <c r="S167" s="67">
        <v>0.31624278429298508</v>
      </c>
      <c r="T167" s="51"/>
      <c r="W167" s="78"/>
      <c r="X167" s="78"/>
      <c r="Y167" s="79"/>
      <c r="Z167" s="80"/>
      <c r="AA167" s="80"/>
      <c r="AB167" s="80"/>
      <c r="AC167" s="80"/>
      <c r="AD167" s="80"/>
      <c r="AE167" s="51"/>
    </row>
    <row r="168" spans="2:31">
      <c r="B168" s="119"/>
      <c r="C168" s="119"/>
      <c r="D168" s="64" t="s">
        <v>113</v>
      </c>
      <c r="E168" s="65">
        <v>-120.375</v>
      </c>
      <c r="F168" s="66">
        <v>158.15921337232794</v>
      </c>
      <c r="G168" s="66">
        <v>1</v>
      </c>
      <c r="H168" s="66">
        <v>-605.3450815268086</v>
      </c>
      <c r="I168" s="67">
        <v>364.59508152680866</v>
      </c>
      <c r="J168" s="50"/>
      <c r="L168" s="119"/>
      <c r="M168" s="119"/>
      <c r="N168" s="64" t="s">
        <v>113</v>
      </c>
      <c r="O168" s="65">
        <v>-3.2499999999999862E-2</v>
      </c>
      <c r="P168" s="66">
        <v>7.7061511550838388E-2</v>
      </c>
      <c r="Q168" s="66">
        <v>1</v>
      </c>
      <c r="R168" s="66">
        <v>-0.26879687289484205</v>
      </c>
      <c r="S168" s="67">
        <v>0.20379687289484233</v>
      </c>
      <c r="T168" s="51"/>
      <c r="W168" s="78"/>
      <c r="X168" s="78"/>
      <c r="Y168" s="79"/>
      <c r="Z168" s="80"/>
      <c r="AA168" s="80"/>
      <c r="AB168" s="80"/>
      <c r="AC168" s="80"/>
      <c r="AD168" s="80"/>
      <c r="AE168" s="51"/>
    </row>
    <row r="169" spans="2:31">
      <c r="B169" s="119"/>
      <c r="C169" s="120"/>
      <c r="D169" s="69" t="s">
        <v>114</v>
      </c>
      <c r="E169" s="73">
        <v>-42.375</v>
      </c>
      <c r="F169" s="71">
        <v>131.610193467503</v>
      </c>
      <c r="G169" s="71">
        <v>1</v>
      </c>
      <c r="H169" s="71">
        <v>-445.93673310900755</v>
      </c>
      <c r="I169" s="72">
        <v>361.18673310900755</v>
      </c>
      <c r="J169" s="50"/>
      <c r="L169" s="119"/>
      <c r="M169" s="120"/>
      <c r="N169" s="69" t="s">
        <v>114</v>
      </c>
      <c r="O169" s="73">
        <v>1.6249999999999987E-2</v>
      </c>
      <c r="P169" s="71">
        <v>6.6808837431350118E-2</v>
      </c>
      <c r="Q169" s="71">
        <v>1</v>
      </c>
      <c r="R169" s="71">
        <v>-0.18860867781549068</v>
      </c>
      <c r="S169" s="72">
        <v>0.22110867781549065</v>
      </c>
      <c r="T169" s="51"/>
      <c r="W169" s="78"/>
      <c r="X169" s="78"/>
      <c r="Y169" s="79"/>
      <c r="Z169" s="80"/>
      <c r="AA169" s="80"/>
      <c r="AB169" s="80"/>
      <c r="AC169" s="80"/>
      <c r="AD169" s="80"/>
      <c r="AE169" s="51"/>
    </row>
    <row r="170" spans="2:31">
      <c r="B170" s="119"/>
      <c r="C170" s="118" t="s">
        <v>112</v>
      </c>
      <c r="D170" s="64" t="s">
        <v>109</v>
      </c>
      <c r="E170" s="65">
        <v>-13.541249999999991</v>
      </c>
      <c r="F170" s="66">
        <v>157.18873889812818</v>
      </c>
      <c r="G170" s="66">
        <v>1</v>
      </c>
      <c r="H170" s="66">
        <v>-495.53552585076267</v>
      </c>
      <c r="I170" s="67">
        <v>468.45302585076269</v>
      </c>
      <c r="J170" s="50"/>
      <c r="L170" s="119"/>
      <c r="M170" s="118" t="s">
        <v>112</v>
      </c>
      <c r="N170" s="64" t="s">
        <v>109</v>
      </c>
      <c r="O170" s="65">
        <v>-2.49999999999998E-2</v>
      </c>
      <c r="P170" s="66">
        <v>6.5698513246930781E-2</v>
      </c>
      <c r="Q170" s="66">
        <v>1</v>
      </c>
      <c r="R170" s="66">
        <v>-0.22645404523824444</v>
      </c>
      <c r="S170" s="67">
        <v>0.17645404523824484</v>
      </c>
      <c r="T170" s="51"/>
      <c r="W170" s="78"/>
      <c r="X170" s="79"/>
      <c r="Y170" s="79"/>
      <c r="Z170" s="80"/>
      <c r="AA170" s="80"/>
      <c r="AB170" s="80"/>
      <c r="AC170" s="80"/>
      <c r="AD170" s="80"/>
      <c r="AE170" s="51"/>
    </row>
    <row r="171" spans="2:31">
      <c r="B171" s="119"/>
      <c r="C171" s="119"/>
      <c r="D171" s="64" t="s">
        <v>110</v>
      </c>
      <c r="E171" s="65">
        <v>339.375</v>
      </c>
      <c r="F171" s="66">
        <v>131.44394259395466</v>
      </c>
      <c r="G171" s="66">
        <v>0.18703845347613995</v>
      </c>
      <c r="H171" s="66">
        <v>-63.676951238072036</v>
      </c>
      <c r="I171" s="67">
        <v>742.42695123807198</v>
      </c>
      <c r="J171" s="50"/>
      <c r="L171" s="119"/>
      <c r="M171" s="119"/>
      <c r="N171" s="64" t="s">
        <v>110</v>
      </c>
      <c r="O171" s="65">
        <v>-0.11625000000000002</v>
      </c>
      <c r="P171" s="66">
        <v>7.0171187361439763E-2</v>
      </c>
      <c r="Q171" s="66">
        <v>1</v>
      </c>
      <c r="R171" s="66">
        <v>-0.33141878928448548</v>
      </c>
      <c r="S171" s="67">
        <v>9.8918789284485442E-2</v>
      </c>
      <c r="T171" s="51"/>
      <c r="W171" s="78"/>
      <c r="X171" s="78"/>
      <c r="Y171" s="79"/>
      <c r="Z171" s="80"/>
      <c r="AA171" s="80"/>
      <c r="AB171" s="80"/>
      <c r="AC171" s="80"/>
      <c r="AD171" s="80"/>
      <c r="AE171" s="51"/>
    </row>
    <row r="172" spans="2:31">
      <c r="B172" s="119"/>
      <c r="C172" s="119"/>
      <c r="D172" s="64" t="s">
        <v>111</v>
      </c>
      <c r="E172" s="65">
        <v>-30.625</v>
      </c>
      <c r="F172" s="66">
        <v>152.53636404120397</v>
      </c>
      <c r="G172" s="66">
        <v>1</v>
      </c>
      <c r="H172" s="66">
        <v>-498.35350804914702</v>
      </c>
      <c r="I172" s="67">
        <v>437.10350804914702</v>
      </c>
      <c r="J172" s="50"/>
      <c r="L172" s="119"/>
      <c r="M172" s="119"/>
      <c r="N172" s="64" t="s">
        <v>111</v>
      </c>
      <c r="O172" s="65">
        <v>-0.11249999999999988</v>
      </c>
      <c r="P172" s="66">
        <v>6.6444920463171159E-2</v>
      </c>
      <c r="Q172" s="66">
        <v>1</v>
      </c>
      <c r="R172" s="66">
        <v>-0.31624278429298508</v>
      </c>
      <c r="S172" s="67">
        <v>9.1242784292985324E-2</v>
      </c>
      <c r="T172" s="51"/>
      <c r="W172" s="78"/>
      <c r="X172" s="78"/>
      <c r="Y172" s="79"/>
      <c r="Z172" s="80"/>
      <c r="AA172" s="80"/>
      <c r="AB172" s="80"/>
      <c r="AC172" s="80"/>
      <c r="AD172" s="80"/>
      <c r="AE172" s="51"/>
    </row>
    <row r="173" spans="2:31">
      <c r="B173" s="119"/>
      <c r="C173" s="119"/>
      <c r="D173" s="64" t="s">
        <v>113</v>
      </c>
      <c r="E173" s="65">
        <v>-151</v>
      </c>
      <c r="F173" s="66">
        <v>172.74799719740392</v>
      </c>
      <c r="G173" s="66">
        <v>1</v>
      </c>
      <c r="H173" s="66">
        <v>-680.70426760529085</v>
      </c>
      <c r="I173" s="67">
        <v>378.70426760529085</v>
      </c>
      <c r="J173" s="50"/>
      <c r="L173" s="119"/>
      <c r="M173" s="119"/>
      <c r="N173" s="64" t="s">
        <v>113</v>
      </c>
      <c r="O173" s="65">
        <v>-0.14499999999999974</v>
      </c>
      <c r="P173" s="66">
        <v>7.0837228534355923E-2</v>
      </c>
      <c r="Q173" s="66">
        <v>0.68050430346935653</v>
      </c>
      <c r="R173" s="66">
        <v>-0.3622110986450468</v>
      </c>
      <c r="S173" s="67">
        <v>7.2211098645047322E-2</v>
      </c>
      <c r="T173" s="51"/>
      <c r="W173" s="78"/>
      <c r="X173" s="78"/>
      <c r="Y173" s="79"/>
      <c r="Z173" s="80"/>
      <c r="AA173" s="80"/>
      <c r="AB173" s="80"/>
      <c r="AC173" s="80"/>
      <c r="AD173" s="80"/>
      <c r="AE173" s="51"/>
    </row>
    <row r="174" spans="2:31">
      <c r="B174" s="119"/>
      <c r="C174" s="120"/>
      <c r="D174" s="69" t="s">
        <v>114</v>
      </c>
      <c r="E174" s="73">
        <v>-73</v>
      </c>
      <c r="F174" s="71">
        <v>153.03795813282494</v>
      </c>
      <c r="G174" s="71">
        <v>1</v>
      </c>
      <c r="H174" s="71">
        <v>-542.26656658092622</v>
      </c>
      <c r="I174" s="72">
        <v>396.26656658092622</v>
      </c>
      <c r="J174" s="50"/>
      <c r="L174" s="119"/>
      <c r="M174" s="120"/>
      <c r="N174" s="69" t="s">
        <v>114</v>
      </c>
      <c r="O174" s="73">
        <v>-9.6249999999999891E-2</v>
      </c>
      <c r="P174" s="71">
        <v>6.1947108055409407E-2</v>
      </c>
      <c r="Q174" s="71">
        <v>1</v>
      </c>
      <c r="R174" s="71">
        <v>-0.28620095766730869</v>
      </c>
      <c r="S174" s="72">
        <v>9.3700957667308932E-2</v>
      </c>
      <c r="T174" s="51"/>
      <c r="W174" s="78"/>
      <c r="X174" s="78"/>
      <c r="Y174" s="79"/>
      <c r="Z174" s="80"/>
      <c r="AA174" s="80"/>
      <c r="AB174" s="80"/>
      <c r="AC174" s="80"/>
      <c r="AD174" s="80"/>
      <c r="AE174" s="51"/>
    </row>
    <row r="175" spans="2:31">
      <c r="B175" s="119"/>
      <c r="C175" s="118" t="s">
        <v>113</v>
      </c>
      <c r="D175" s="64" t="s">
        <v>109</v>
      </c>
      <c r="E175" s="65">
        <v>137.45875000000001</v>
      </c>
      <c r="F175" s="66">
        <v>132.69122668711796</v>
      </c>
      <c r="G175" s="66">
        <v>1</v>
      </c>
      <c r="H175" s="66">
        <v>-269.41779959975264</v>
      </c>
      <c r="I175" s="67">
        <v>544.33529959975272</v>
      </c>
      <c r="J175" s="50"/>
      <c r="L175" s="119"/>
      <c r="M175" s="118" t="s">
        <v>113</v>
      </c>
      <c r="N175" s="64" t="s">
        <v>109</v>
      </c>
      <c r="O175" s="65">
        <v>0.11999999999999994</v>
      </c>
      <c r="P175" s="66">
        <v>6.7492559113685152E-2</v>
      </c>
      <c r="Q175" s="66">
        <v>1</v>
      </c>
      <c r="R175" s="66">
        <v>-8.695520164710005E-2</v>
      </c>
      <c r="S175" s="67">
        <v>0.3269552016470999</v>
      </c>
      <c r="T175" s="51"/>
      <c r="W175" s="78"/>
      <c r="X175" s="79"/>
      <c r="Y175" s="79"/>
      <c r="Z175" s="80"/>
      <c r="AA175" s="80"/>
      <c r="AB175" s="80"/>
      <c r="AC175" s="80"/>
      <c r="AD175" s="80"/>
      <c r="AE175" s="51"/>
    </row>
    <row r="176" spans="2:31">
      <c r="B176" s="119"/>
      <c r="C176" s="119"/>
      <c r="D176" s="64" t="s">
        <v>110</v>
      </c>
      <c r="E176" s="68" t="s">
        <v>153</v>
      </c>
      <c r="F176" s="66">
        <v>159.52676772421518</v>
      </c>
      <c r="G176" s="66">
        <v>4.8925711471394143E-2</v>
      </c>
      <c r="H176" s="66">
        <v>1.2115304853174962</v>
      </c>
      <c r="I176" s="67">
        <v>979.53846951468245</v>
      </c>
      <c r="J176" s="50"/>
      <c r="L176" s="119"/>
      <c r="M176" s="119"/>
      <c r="N176" s="64" t="s">
        <v>110</v>
      </c>
      <c r="O176" s="65">
        <v>2.874999999999972E-2</v>
      </c>
      <c r="P176" s="66">
        <v>6.1919626763825279E-2</v>
      </c>
      <c r="Q176" s="66">
        <v>1</v>
      </c>
      <c r="R176" s="66">
        <v>-0.16111669065601181</v>
      </c>
      <c r="S176" s="67">
        <v>0.21861669065601125</v>
      </c>
      <c r="T176" s="51"/>
      <c r="W176" s="78"/>
      <c r="X176" s="78"/>
      <c r="Y176" s="79"/>
      <c r="Z176" s="80"/>
      <c r="AA176" s="80"/>
      <c r="AB176" s="80"/>
      <c r="AC176" s="80"/>
      <c r="AD176" s="80"/>
      <c r="AE176" s="51"/>
    </row>
    <row r="177" spans="2:31">
      <c r="B177" s="119"/>
      <c r="C177" s="119"/>
      <c r="D177" s="64" t="s">
        <v>111</v>
      </c>
      <c r="E177" s="65">
        <v>120.375</v>
      </c>
      <c r="F177" s="66">
        <v>158.15921337232794</v>
      </c>
      <c r="G177" s="66">
        <v>1</v>
      </c>
      <c r="H177" s="66">
        <v>-364.59508152680866</v>
      </c>
      <c r="I177" s="67">
        <v>605.3450815268086</v>
      </c>
      <c r="J177" s="50"/>
      <c r="L177" s="119"/>
      <c r="M177" s="119"/>
      <c r="N177" s="64" t="s">
        <v>111</v>
      </c>
      <c r="O177" s="65">
        <v>3.2499999999999862E-2</v>
      </c>
      <c r="P177" s="66">
        <v>7.7061511550838388E-2</v>
      </c>
      <c r="Q177" s="66">
        <v>1</v>
      </c>
      <c r="R177" s="66">
        <v>-0.20379687289484233</v>
      </c>
      <c r="S177" s="67">
        <v>0.26879687289484205</v>
      </c>
      <c r="T177" s="51"/>
      <c r="W177" s="78"/>
      <c r="X177" s="78"/>
      <c r="Y177" s="79"/>
      <c r="Z177" s="80"/>
      <c r="AA177" s="80"/>
      <c r="AB177" s="80"/>
      <c r="AC177" s="80"/>
      <c r="AD177" s="80"/>
      <c r="AE177" s="51"/>
    </row>
    <row r="178" spans="2:31">
      <c r="B178" s="119"/>
      <c r="C178" s="119"/>
      <c r="D178" s="64" t="s">
        <v>112</v>
      </c>
      <c r="E178" s="65">
        <v>151</v>
      </c>
      <c r="F178" s="66">
        <v>172.74799719740392</v>
      </c>
      <c r="G178" s="66">
        <v>1</v>
      </c>
      <c r="H178" s="66">
        <v>-378.70426760529085</v>
      </c>
      <c r="I178" s="67">
        <v>680.70426760529085</v>
      </c>
      <c r="J178" s="50"/>
      <c r="L178" s="119"/>
      <c r="M178" s="119"/>
      <c r="N178" s="64" t="s">
        <v>112</v>
      </c>
      <c r="O178" s="65">
        <v>0.14499999999999974</v>
      </c>
      <c r="P178" s="66">
        <v>7.0837228534355923E-2</v>
      </c>
      <c r="Q178" s="66">
        <v>0.68050430346935653</v>
      </c>
      <c r="R178" s="66">
        <v>-7.2211098645047322E-2</v>
      </c>
      <c r="S178" s="67">
        <v>0.3622110986450468</v>
      </c>
      <c r="T178" s="51"/>
      <c r="W178" s="78"/>
      <c r="X178" s="78"/>
      <c r="Y178" s="79"/>
      <c r="Z178" s="80"/>
      <c r="AA178" s="80"/>
      <c r="AB178" s="80"/>
      <c r="AC178" s="80"/>
      <c r="AD178" s="80"/>
      <c r="AE178" s="51"/>
    </row>
    <row r="179" spans="2:31">
      <c r="B179" s="119"/>
      <c r="C179" s="120"/>
      <c r="D179" s="69" t="s">
        <v>114</v>
      </c>
      <c r="E179" s="73">
        <v>78</v>
      </c>
      <c r="F179" s="71">
        <v>151.28091847501074</v>
      </c>
      <c r="G179" s="71">
        <v>1</v>
      </c>
      <c r="H179" s="71">
        <v>-385.87888382804095</v>
      </c>
      <c r="I179" s="72">
        <v>541.8788838280409</v>
      </c>
      <c r="J179" s="50"/>
      <c r="L179" s="119"/>
      <c r="M179" s="120"/>
      <c r="N179" s="69" t="s">
        <v>114</v>
      </c>
      <c r="O179" s="73">
        <v>4.8749999999999849E-2</v>
      </c>
      <c r="P179" s="71">
        <v>7.0761167720317153E-2</v>
      </c>
      <c r="Q179" s="71">
        <v>1</v>
      </c>
      <c r="R179" s="71">
        <v>-0.16822787025196875</v>
      </c>
      <c r="S179" s="72">
        <v>0.26572787025196842</v>
      </c>
      <c r="T179" s="51"/>
      <c r="W179" s="78"/>
      <c r="X179" s="78"/>
      <c r="Y179" s="79"/>
      <c r="Z179" s="80"/>
      <c r="AA179" s="80"/>
      <c r="AB179" s="80"/>
      <c r="AC179" s="80"/>
      <c r="AD179" s="80"/>
      <c r="AE179" s="51"/>
    </row>
    <row r="180" spans="2:31">
      <c r="B180" s="119"/>
      <c r="C180" s="118" t="s">
        <v>114</v>
      </c>
      <c r="D180" s="64" t="s">
        <v>109</v>
      </c>
      <c r="E180" s="65">
        <v>59.458750000000009</v>
      </c>
      <c r="F180" s="66">
        <v>134.75547745625877</v>
      </c>
      <c r="G180" s="66">
        <v>1</v>
      </c>
      <c r="H180" s="66">
        <v>-353.74749638096557</v>
      </c>
      <c r="I180" s="67">
        <v>472.66499638096559</v>
      </c>
      <c r="J180" s="50"/>
      <c r="L180" s="119"/>
      <c r="M180" s="118" t="s">
        <v>114</v>
      </c>
      <c r="N180" s="64" t="s">
        <v>109</v>
      </c>
      <c r="O180" s="65">
        <v>7.1250000000000091E-2</v>
      </c>
      <c r="P180" s="66">
        <v>7.5369624897188209E-2</v>
      </c>
      <c r="Q180" s="66">
        <v>1</v>
      </c>
      <c r="R180" s="66">
        <v>-0.15985897147032474</v>
      </c>
      <c r="S180" s="67">
        <v>0.30235897147032492</v>
      </c>
      <c r="T180" s="51"/>
      <c r="W180" s="78"/>
      <c r="X180" s="79"/>
      <c r="Y180" s="79"/>
      <c r="Z180" s="80"/>
      <c r="AA180" s="80"/>
      <c r="AB180" s="80"/>
      <c r="AC180" s="80"/>
      <c r="AD180" s="80"/>
      <c r="AE180" s="51"/>
    </row>
    <row r="181" spans="2:31">
      <c r="B181" s="119"/>
      <c r="C181" s="119"/>
      <c r="D181" s="64" t="s">
        <v>110</v>
      </c>
      <c r="E181" s="65">
        <v>412.375</v>
      </c>
      <c r="F181" s="66">
        <v>169.89089362472353</v>
      </c>
      <c r="G181" s="66">
        <v>0.27679924193484001</v>
      </c>
      <c r="H181" s="66">
        <v>-108.5684137604286</v>
      </c>
      <c r="I181" s="67">
        <v>933.3184137604286</v>
      </c>
      <c r="J181" s="50"/>
      <c r="L181" s="119"/>
      <c r="M181" s="119"/>
      <c r="N181" s="64" t="s">
        <v>110</v>
      </c>
      <c r="O181" s="65">
        <v>-2.0000000000000129E-2</v>
      </c>
      <c r="P181" s="66">
        <v>6.1416501098180899E-2</v>
      </c>
      <c r="Q181" s="66">
        <v>1</v>
      </c>
      <c r="R181" s="66">
        <v>-0.20832393579599995</v>
      </c>
      <c r="S181" s="67">
        <v>0.16832393579599969</v>
      </c>
      <c r="T181" s="51"/>
      <c r="W181" s="78"/>
      <c r="X181" s="78"/>
      <c r="Y181" s="79"/>
      <c r="Z181" s="80"/>
      <c r="AA181" s="80"/>
      <c r="AB181" s="80"/>
      <c r="AC181" s="80"/>
      <c r="AD181" s="80"/>
      <c r="AE181" s="51"/>
    </row>
    <row r="182" spans="2:31">
      <c r="B182" s="119"/>
      <c r="C182" s="119"/>
      <c r="D182" s="64" t="s">
        <v>111</v>
      </c>
      <c r="E182" s="65">
        <v>42.375</v>
      </c>
      <c r="F182" s="66">
        <v>131.610193467503</v>
      </c>
      <c r="G182" s="66">
        <v>1</v>
      </c>
      <c r="H182" s="66">
        <v>-361.18673310900755</v>
      </c>
      <c r="I182" s="67">
        <v>445.93673310900755</v>
      </c>
      <c r="J182" s="50"/>
      <c r="L182" s="119"/>
      <c r="M182" s="119"/>
      <c r="N182" s="64" t="s">
        <v>111</v>
      </c>
      <c r="O182" s="65">
        <v>-1.6249999999999987E-2</v>
      </c>
      <c r="P182" s="66">
        <v>6.6808837431350118E-2</v>
      </c>
      <c r="Q182" s="66">
        <v>1</v>
      </c>
      <c r="R182" s="66">
        <v>-0.22110867781549065</v>
      </c>
      <c r="S182" s="67">
        <v>0.18860867781549068</v>
      </c>
      <c r="T182" s="51"/>
      <c r="W182" s="78"/>
      <c r="X182" s="78"/>
      <c r="Y182" s="79"/>
      <c r="Z182" s="80"/>
      <c r="AA182" s="80"/>
      <c r="AB182" s="80"/>
      <c r="AC182" s="80"/>
      <c r="AD182" s="80"/>
      <c r="AE182" s="51"/>
    </row>
    <row r="183" spans="2:31">
      <c r="B183" s="119"/>
      <c r="C183" s="119"/>
      <c r="D183" s="64" t="s">
        <v>112</v>
      </c>
      <c r="E183" s="65">
        <v>73</v>
      </c>
      <c r="F183" s="66">
        <v>153.03795813282494</v>
      </c>
      <c r="G183" s="66">
        <v>1</v>
      </c>
      <c r="H183" s="66">
        <v>-396.26656658092622</v>
      </c>
      <c r="I183" s="67">
        <v>542.26656658092622</v>
      </c>
      <c r="J183" s="50"/>
      <c r="L183" s="119"/>
      <c r="M183" s="119"/>
      <c r="N183" s="64" t="s">
        <v>112</v>
      </c>
      <c r="O183" s="65">
        <v>9.6249999999999891E-2</v>
      </c>
      <c r="P183" s="66">
        <v>6.1947108055409407E-2</v>
      </c>
      <c r="Q183" s="66">
        <v>1</v>
      </c>
      <c r="R183" s="66">
        <v>-9.3700957667308932E-2</v>
      </c>
      <c r="S183" s="67">
        <v>0.28620095766730869</v>
      </c>
      <c r="T183" s="51"/>
      <c r="W183" s="78"/>
      <c r="X183" s="78"/>
      <c r="Y183" s="79"/>
      <c r="Z183" s="80"/>
      <c r="AA183" s="80"/>
      <c r="AB183" s="80"/>
      <c r="AC183" s="80"/>
      <c r="AD183" s="80"/>
      <c r="AE183" s="51"/>
    </row>
    <row r="184" spans="2:31">
      <c r="B184" s="120"/>
      <c r="C184" s="120"/>
      <c r="D184" s="69" t="s">
        <v>113</v>
      </c>
      <c r="E184" s="73">
        <v>-78</v>
      </c>
      <c r="F184" s="71">
        <v>151.28091847501074</v>
      </c>
      <c r="G184" s="71">
        <v>1</v>
      </c>
      <c r="H184" s="71">
        <v>-541.8788838280409</v>
      </c>
      <c r="I184" s="72">
        <v>385.87888382804095</v>
      </c>
      <c r="J184" s="50"/>
      <c r="L184" s="120"/>
      <c r="M184" s="120"/>
      <c r="N184" s="69" t="s">
        <v>113</v>
      </c>
      <c r="O184" s="73">
        <v>-4.8749999999999849E-2</v>
      </c>
      <c r="P184" s="71">
        <v>7.0761167720317153E-2</v>
      </c>
      <c r="Q184" s="71">
        <v>1</v>
      </c>
      <c r="R184" s="71">
        <v>-0.26572787025196842</v>
      </c>
      <c r="S184" s="72">
        <v>0.16822787025196875</v>
      </c>
      <c r="T184" s="51"/>
      <c r="W184" s="78"/>
      <c r="X184" s="78"/>
      <c r="Y184" s="79"/>
      <c r="Z184" s="80"/>
      <c r="AA184" s="80"/>
      <c r="AB184" s="80"/>
      <c r="AC184" s="80"/>
      <c r="AD184" s="80"/>
      <c r="AE184" s="51"/>
    </row>
    <row r="185" spans="2:31">
      <c r="B185" s="120" t="s">
        <v>120</v>
      </c>
      <c r="C185" s="118" t="s">
        <v>109</v>
      </c>
      <c r="D185" s="64" t="s">
        <v>110</v>
      </c>
      <c r="E185" s="65">
        <v>92.914999999999964</v>
      </c>
      <c r="F185" s="66">
        <v>153.43299122048705</v>
      </c>
      <c r="G185" s="66">
        <v>1</v>
      </c>
      <c r="H185" s="66">
        <v>-377.5628727365675</v>
      </c>
      <c r="I185" s="67">
        <v>563.39287273656737</v>
      </c>
      <c r="J185" s="50"/>
      <c r="L185" s="120" t="s">
        <v>120</v>
      </c>
      <c r="M185" s="118" t="s">
        <v>109</v>
      </c>
      <c r="N185" s="64" t="s">
        <v>110</v>
      </c>
      <c r="O185" s="65">
        <v>7.4999999999997291E-3</v>
      </c>
      <c r="P185" s="66">
        <v>5.750873380875042E-2</v>
      </c>
      <c r="Q185" s="66">
        <v>1</v>
      </c>
      <c r="R185" s="66">
        <v>-0.16884138871237583</v>
      </c>
      <c r="S185" s="67">
        <v>0.18384138871237529</v>
      </c>
      <c r="T185" s="51"/>
      <c r="W185" s="78"/>
      <c r="X185" s="79"/>
      <c r="Y185" s="79"/>
      <c r="Z185" s="80"/>
      <c r="AA185" s="80"/>
      <c r="AB185" s="80"/>
      <c r="AC185" s="80"/>
      <c r="AD185" s="80"/>
      <c r="AE185" s="51"/>
    </row>
    <row r="186" spans="2:31">
      <c r="B186" s="119"/>
      <c r="C186" s="119"/>
      <c r="D186" s="64" t="s">
        <v>111</v>
      </c>
      <c r="E186" s="65">
        <v>130.53999999999996</v>
      </c>
      <c r="F186" s="66">
        <v>137.72036468712088</v>
      </c>
      <c r="G186" s="66">
        <v>1</v>
      </c>
      <c r="H186" s="66">
        <v>-291.75760167674611</v>
      </c>
      <c r="I186" s="67">
        <v>552.83760167674609</v>
      </c>
      <c r="J186" s="50"/>
      <c r="L186" s="119"/>
      <c r="M186" s="119"/>
      <c r="N186" s="64" t="s">
        <v>111</v>
      </c>
      <c r="O186" s="65">
        <v>7.4999999999997291E-3</v>
      </c>
      <c r="P186" s="66">
        <v>6.7660399699528806E-2</v>
      </c>
      <c r="Q186" s="66">
        <v>1</v>
      </c>
      <c r="R186" s="66">
        <v>-0.19996985811803555</v>
      </c>
      <c r="S186" s="67">
        <v>0.21496985811803501</v>
      </c>
      <c r="T186" s="51"/>
      <c r="W186" s="78"/>
      <c r="X186" s="78"/>
      <c r="Y186" s="79"/>
      <c r="Z186" s="80"/>
      <c r="AA186" s="80"/>
      <c r="AB186" s="80"/>
      <c r="AC186" s="80"/>
      <c r="AD186" s="80"/>
      <c r="AE186" s="51"/>
    </row>
    <row r="187" spans="2:31">
      <c r="B187" s="119"/>
      <c r="C187" s="119"/>
      <c r="D187" s="64" t="s">
        <v>112</v>
      </c>
      <c r="E187" s="65">
        <v>21.914999999999964</v>
      </c>
      <c r="F187" s="66">
        <v>157.18873889812821</v>
      </c>
      <c r="G187" s="66">
        <v>1</v>
      </c>
      <c r="H187" s="66">
        <v>-460.07927585076277</v>
      </c>
      <c r="I187" s="67">
        <v>503.9092758507627</v>
      </c>
      <c r="J187" s="50"/>
      <c r="L187" s="119"/>
      <c r="M187" s="119"/>
      <c r="N187" s="64" t="s">
        <v>112</v>
      </c>
      <c r="O187" s="65">
        <v>-1.1250000000000315E-2</v>
      </c>
      <c r="P187" s="66">
        <v>6.5698513246930795E-2</v>
      </c>
      <c r="Q187" s="66">
        <v>1</v>
      </c>
      <c r="R187" s="66">
        <v>-0.21270404523824502</v>
      </c>
      <c r="S187" s="67">
        <v>0.19020404523824438</v>
      </c>
      <c r="T187" s="51"/>
      <c r="W187" s="78"/>
      <c r="X187" s="78"/>
      <c r="Y187" s="79"/>
      <c r="Z187" s="80"/>
      <c r="AA187" s="80"/>
      <c r="AB187" s="80"/>
      <c r="AC187" s="80"/>
      <c r="AD187" s="80"/>
      <c r="AE187" s="51"/>
    </row>
    <row r="188" spans="2:31">
      <c r="B188" s="119"/>
      <c r="C188" s="119"/>
      <c r="D188" s="64" t="s">
        <v>113</v>
      </c>
      <c r="E188" s="65">
        <v>91.289999999999964</v>
      </c>
      <c r="F188" s="66">
        <v>132.69122668711799</v>
      </c>
      <c r="G188" s="66">
        <v>1</v>
      </c>
      <c r="H188" s="66">
        <v>-315.58654959975274</v>
      </c>
      <c r="I188" s="67">
        <v>498.16654959975267</v>
      </c>
      <c r="J188" s="50"/>
      <c r="L188" s="119"/>
      <c r="M188" s="119"/>
      <c r="N188" s="64" t="s">
        <v>113</v>
      </c>
      <c r="O188" s="65">
        <v>-7.0000000000000173E-2</v>
      </c>
      <c r="P188" s="66">
        <v>6.7492559113685166E-2</v>
      </c>
      <c r="Q188" s="66">
        <v>1</v>
      </c>
      <c r="R188" s="66">
        <v>-0.27695520164710019</v>
      </c>
      <c r="S188" s="67">
        <v>0.13695520164709984</v>
      </c>
      <c r="T188" s="51"/>
      <c r="W188" s="78"/>
      <c r="X188" s="78"/>
      <c r="Y188" s="79"/>
      <c r="Z188" s="80"/>
      <c r="AA188" s="80"/>
      <c r="AB188" s="80"/>
      <c r="AC188" s="80"/>
      <c r="AD188" s="80"/>
      <c r="AE188" s="51"/>
    </row>
    <row r="189" spans="2:31">
      <c r="B189" s="119"/>
      <c r="C189" s="120"/>
      <c r="D189" s="69" t="s">
        <v>114</v>
      </c>
      <c r="E189" s="73">
        <v>36.289999999999964</v>
      </c>
      <c r="F189" s="71">
        <v>134.7554774562588</v>
      </c>
      <c r="G189" s="71">
        <v>1</v>
      </c>
      <c r="H189" s="71">
        <v>-376.91624638096573</v>
      </c>
      <c r="I189" s="72">
        <v>449.49624638096566</v>
      </c>
      <c r="J189" s="50"/>
      <c r="L189" s="119"/>
      <c r="M189" s="120"/>
      <c r="N189" s="69" t="s">
        <v>114</v>
      </c>
      <c r="O189" s="73">
        <v>-1.2500000000000289E-2</v>
      </c>
      <c r="P189" s="71">
        <v>7.5369624897188223E-2</v>
      </c>
      <c r="Q189" s="71">
        <v>1</v>
      </c>
      <c r="R189" s="71">
        <v>-0.24360897147032515</v>
      </c>
      <c r="S189" s="72">
        <v>0.21860897147032457</v>
      </c>
      <c r="T189" s="51"/>
      <c r="W189" s="78"/>
      <c r="X189" s="78"/>
      <c r="Y189" s="79"/>
      <c r="Z189" s="80"/>
      <c r="AA189" s="80"/>
      <c r="AB189" s="80"/>
      <c r="AC189" s="80"/>
      <c r="AD189" s="80"/>
      <c r="AE189" s="51"/>
    </row>
    <row r="190" spans="2:31">
      <c r="B190" s="119"/>
      <c r="C190" s="118" t="s">
        <v>110</v>
      </c>
      <c r="D190" s="64" t="s">
        <v>109</v>
      </c>
      <c r="E190" s="65">
        <v>-92.914999999999964</v>
      </c>
      <c r="F190" s="66">
        <v>153.43299122048705</v>
      </c>
      <c r="G190" s="66">
        <v>1</v>
      </c>
      <c r="H190" s="66">
        <v>-563.39287273656737</v>
      </c>
      <c r="I190" s="67">
        <v>377.5628727365675</v>
      </c>
      <c r="J190" s="50"/>
      <c r="L190" s="119"/>
      <c r="M190" s="118" t="s">
        <v>110</v>
      </c>
      <c r="N190" s="64" t="s">
        <v>109</v>
      </c>
      <c r="O190" s="65">
        <v>-7.4999999999997291E-3</v>
      </c>
      <c r="P190" s="66">
        <v>5.750873380875042E-2</v>
      </c>
      <c r="Q190" s="66">
        <v>1</v>
      </c>
      <c r="R190" s="66">
        <v>-0.18384138871237529</v>
      </c>
      <c r="S190" s="67">
        <v>0.16884138871237583</v>
      </c>
      <c r="T190" s="51"/>
      <c r="W190" s="78"/>
      <c r="X190" s="79"/>
      <c r="Y190" s="79"/>
      <c r="Z190" s="80"/>
      <c r="AA190" s="80"/>
      <c r="AB190" s="80"/>
      <c r="AC190" s="80"/>
      <c r="AD190" s="80"/>
      <c r="AE190" s="51"/>
    </row>
    <row r="191" spans="2:31">
      <c r="B191" s="119"/>
      <c r="C191" s="119"/>
      <c r="D191" s="64" t="s">
        <v>111</v>
      </c>
      <c r="E191" s="65">
        <v>37.625</v>
      </c>
      <c r="F191" s="66">
        <v>174.41791346632499</v>
      </c>
      <c r="G191" s="66">
        <v>1</v>
      </c>
      <c r="H191" s="66">
        <v>-497.19980033818376</v>
      </c>
      <c r="I191" s="67">
        <v>572.44980033818376</v>
      </c>
      <c r="J191" s="50"/>
      <c r="L191" s="119"/>
      <c r="M191" s="119"/>
      <c r="N191" s="64" t="s">
        <v>111</v>
      </c>
      <c r="O191" s="65">
        <v>0</v>
      </c>
      <c r="P191" s="66">
        <v>5.2784888174958342E-2</v>
      </c>
      <c r="Q191" s="66">
        <v>1</v>
      </c>
      <c r="R191" s="66">
        <v>-0.16185646713688023</v>
      </c>
      <c r="S191" s="67">
        <v>0.16185646713688023</v>
      </c>
      <c r="T191" s="51"/>
      <c r="W191" s="78"/>
      <c r="X191" s="78"/>
      <c r="Y191" s="79"/>
      <c r="Z191" s="80"/>
      <c r="AA191" s="80"/>
      <c r="AB191" s="80"/>
      <c r="AC191" s="80"/>
      <c r="AD191" s="80"/>
      <c r="AE191" s="51"/>
    </row>
    <row r="192" spans="2:31">
      <c r="B192" s="119"/>
      <c r="C192" s="119"/>
      <c r="D192" s="64" t="s">
        <v>112</v>
      </c>
      <c r="E192" s="65">
        <v>-71</v>
      </c>
      <c r="F192" s="66">
        <v>131.44394259395469</v>
      </c>
      <c r="G192" s="66">
        <v>1</v>
      </c>
      <c r="H192" s="66">
        <v>-474.05195123807209</v>
      </c>
      <c r="I192" s="67">
        <v>332.05195123807209</v>
      </c>
      <c r="J192" s="50"/>
      <c r="L192" s="119"/>
      <c r="M192" s="119"/>
      <c r="N192" s="64" t="s">
        <v>112</v>
      </c>
      <c r="O192" s="65">
        <v>-1.8750000000000044E-2</v>
      </c>
      <c r="P192" s="66">
        <v>7.0171187361439777E-2</v>
      </c>
      <c r="Q192" s="66">
        <v>1</v>
      </c>
      <c r="R192" s="66">
        <v>-0.23391878928448556</v>
      </c>
      <c r="S192" s="67">
        <v>0.19641878928448547</v>
      </c>
      <c r="T192" s="51"/>
      <c r="W192" s="78"/>
      <c r="X192" s="78"/>
      <c r="Y192" s="79"/>
      <c r="Z192" s="80"/>
      <c r="AA192" s="80"/>
      <c r="AB192" s="80"/>
      <c r="AC192" s="80"/>
      <c r="AD192" s="80"/>
      <c r="AE192" s="51"/>
    </row>
    <row r="193" spans="2:31">
      <c r="B193" s="119"/>
      <c r="C193" s="119"/>
      <c r="D193" s="64" t="s">
        <v>113</v>
      </c>
      <c r="E193" s="65">
        <v>-1.625</v>
      </c>
      <c r="F193" s="66">
        <v>159.5267677242152</v>
      </c>
      <c r="G193" s="66">
        <v>1</v>
      </c>
      <c r="H193" s="66">
        <v>-490.78846951468256</v>
      </c>
      <c r="I193" s="67">
        <v>487.53846951468256</v>
      </c>
      <c r="J193" s="50"/>
      <c r="L193" s="119"/>
      <c r="M193" s="119"/>
      <c r="N193" s="64" t="s">
        <v>113</v>
      </c>
      <c r="O193" s="65">
        <v>-7.7499999999999902E-2</v>
      </c>
      <c r="P193" s="66">
        <v>6.1919626763825293E-2</v>
      </c>
      <c r="Q193" s="66">
        <v>1</v>
      </c>
      <c r="R193" s="66">
        <v>-0.26736669065601149</v>
      </c>
      <c r="S193" s="67">
        <v>0.11236669065601165</v>
      </c>
      <c r="T193" s="51"/>
      <c r="W193" s="78"/>
      <c r="X193" s="78"/>
      <c r="Y193" s="79"/>
      <c r="Z193" s="80"/>
      <c r="AA193" s="80"/>
      <c r="AB193" s="80"/>
      <c r="AC193" s="80"/>
      <c r="AD193" s="80"/>
      <c r="AE193" s="51"/>
    </row>
    <row r="194" spans="2:31">
      <c r="B194" s="119"/>
      <c r="C194" s="120"/>
      <c r="D194" s="69" t="s">
        <v>114</v>
      </c>
      <c r="E194" s="73">
        <v>-56.625</v>
      </c>
      <c r="F194" s="71">
        <v>169.89089362472359</v>
      </c>
      <c r="G194" s="71">
        <v>1</v>
      </c>
      <c r="H194" s="71">
        <v>-577.56841376042883</v>
      </c>
      <c r="I194" s="72">
        <v>464.31841376042883</v>
      </c>
      <c r="J194" s="50"/>
      <c r="L194" s="119"/>
      <c r="M194" s="120"/>
      <c r="N194" s="69" t="s">
        <v>114</v>
      </c>
      <c r="O194" s="73">
        <v>-2.0000000000000018E-2</v>
      </c>
      <c r="P194" s="71">
        <v>6.1416501098180913E-2</v>
      </c>
      <c r="Q194" s="71">
        <v>1</v>
      </c>
      <c r="R194" s="71">
        <v>-0.20832393579599989</v>
      </c>
      <c r="S194" s="72">
        <v>0.16832393579599986</v>
      </c>
      <c r="T194" s="51"/>
      <c r="W194" s="78"/>
      <c r="X194" s="78"/>
      <c r="Y194" s="79"/>
      <c r="Z194" s="80"/>
      <c r="AA194" s="80"/>
      <c r="AB194" s="80"/>
      <c r="AC194" s="80"/>
      <c r="AD194" s="80"/>
      <c r="AE194" s="51"/>
    </row>
    <row r="195" spans="2:31">
      <c r="B195" s="119"/>
      <c r="C195" s="118" t="s">
        <v>111</v>
      </c>
      <c r="D195" s="64" t="s">
        <v>109</v>
      </c>
      <c r="E195" s="65">
        <v>-130.53999999999996</v>
      </c>
      <c r="F195" s="66">
        <v>137.72036468712088</v>
      </c>
      <c r="G195" s="66">
        <v>1</v>
      </c>
      <c r="H195" s="66">
        <v>-552.83760167674609</v>
      </c>
      <c r="I195" s="67">
        <v>291.75760167674611</v>
      </c>
      <c r="J195" s="50"/>
      <c r="L195" s="119"/>
      <c r="M195" s="118" t="s">
        <v>111</v>
      </c>
      <c r="N195" s="64" t="s">
        <v>109</v>
      </c>
      <c r="O195" s="65">
        <v>-7.4999999999997291E-3</v>
      </c>
      <c r="P195" s="66">
        <v>6.7660399699528806E-2</v>
      </c>
      <c r="Q195" s="66">
        <v>1</v>
      </c>
      <c r="R195" s="66">
        <v>-0.21496985811803501</v>
      </c>
      <c r="S195" s="67">
        <v>0.19996985811803555</v>
      </c>
      <c r="T195" s="51"/>
      <c r="W195" s="78"/>
      <c r="X195" s="79"/>
      <c r="Y195" s="79"/>
      <c r="Z195" s="80"/>
      <c r="AA195" s="80"/>
      <c r="AB195" s="80"/>
      <c r="AC195" s="80"/>
      <c r="AD195" s="80"/>
      <c r="AE195" s="51"/>
    </row>
    <row r="196" spans="2:31">
      <c r="B196" s="119"/>
      <c r="C196" s="119"/>
      <c r="D196" s="64" t="s">
        <v>110</v>
      </c>
      <c r="E196" s="65">
        <v>-37.625</v>
      </c>
      <c r="F196" s="66">
        <v>174.41791346632499</v>
      </c>
      <c r="G196" s="66">
        <v>1</v>
      </c>
      <c r="H196" s="66">
        <v>-572.44980033818376</v>
      </c>
      <c r="I196" s="67">
        <v>497.19980033818376</v>
      </c>
      <c r="J196" s="50"/>
      <c r="L196" s="119"/>
      <c r="M196" s="119"/>
      <c r="N196" s="64" t="s">
        <v>110</v>
      </c>
      <c r="O196" s="65">
        <v>0</v>
      </c>
      <c r="P196" s="66">
        <v>5.2784888174958342E-2</v>
      </c>
      <c r="Q196" s="66">
        <v>1</v>
      </c>
      <c r="R196" s="66">
        <v>-0.16185646713688023</v>
      </c>
      <c r="S196" s="67">
        <v>0.16185646713688023</v>
      </c>
      <c r="T196" s="51"/>
      <c r="W196" s="78"/>
      <c r="X196" s="78"/>
      <c r="Y196" s="79"/>
      <c r="Z196" s="80"/>
      <c r="AA196" s="80"/>
      <c r="AB196" s="80"/>
      <c r="AC196" s="80"/>
      <c r="AD196" s="80"/>
      <c r="AE196" s="51"/>
    </row>
    <row r="197" spans="2:31">
      <c r="B197" s="119"/>
      <c r="C197" s="119"/>
      <c r="D197" s="64" t="s">
        <v>112</v>
      </c>
      <c r="E197" s="65">
        <v>-108.625</v>
      </c>
      <c r="F197" s="66">
        <v>152.536364041204</v>
      </c>
      <c r="G197" s="66">
        <v>1</v>
      </c>
      <c r="H197" s="66">
        <v>-576.35350804914719</v>
      </c>
      <c r="I197" s="67">
        <v>359.10350804914714</v>
      </c>
      <c r="J197" s="50"/>
      <c r="L197" s="119"/>
      <c r="M197" s="119"/>
      <c r="N197" s="64" t="s">
        <v>112</v>
      </c>
      <c r="O197" s="65">
        <v>-1.8750000000000044E-2</v>
      </c>
      <c r="P197" s="66">
        <v>6.6444920463171173E-2</v>
      </c>
      <c r="Q197" s="66">
        <v>1</v>
      </c>
      <c r="R197" s="66">
        <v>-0.2224927842929853</v>
      </c>
      <c r="S197" s="67">
        <v>0.18499278429298521</v>
      </c>
      <c r="T197" s="51"/>
      <c r="W197" s="78"/>
      <c r="X197" s="78"/>
      <c r="Y197" s="79"/>
      <c r="Z197" s="80"/>
      <c r="AA197" s="80"/>
      <c r="AB197" s="80"/>
      <c r="AC197" s="80"/>
      <c r="AD197" s="80"/>
      <c r="AE197" s="51"/>
    </row>
    <row r="198" spans="2:31">
      <c r="B198" s="119"/>
      <c r="C198" s="119"/>
      <c r="D198" s="64" t="s">
        <v>113</v>
      </c>
      <c r="E198" s="65">
        <v>-39.25</v>
      </c>
      <c r="F198" s="66">
        <v>158.15921337232797</v>
      </c>
      <c r="G198" s="66">
        <v>1</v>
      </c>
      <c r="H198" s="66">
        <v>-524.22008152680883</v>
      </c>
      <c r="I198" s="67">
        <v>445.72008152680877</v>
      </c>
      <c r="J198" s="50"/>
      <c r="L198" s="119"/>
      <c r="M198" s="119"/>
      <c r="N198" s="64" t="s">
        <v>113</v>
      </c>
      <c r="O198" s="65">
        <v>-7.7499999999999902E-2</v>
      </c>
      <c r="P198" s="66">
        <v>7.7061511550838402E-2</v>
      </c>
      <c r="Q198" s="66">
        <v>1</v>
      </c>
      <c r="R198" s="66">
        <v>-0.31379687289484215</v>
      </c>
      <c r="S198" s="67">
        <v>0.15879687289484234</v>
      </c>
      <c r="T198" s="51"/>
      <c r="W198" s="78"/>
      <c r="X198" s="78"/>
      <c r="Y198" s="79"/>
      <c r="Z198" s="80"/>
      <c r="AA198" s="80"/>
      <c r="AB198" s="80"/>
      <c r="AC198" s="80"/>
      <c r="AD198" s="80"/>
      <c r="AE198" s="51"/>
    </row>
    <row r="199" spans="2:31">
      <c r="B199" s="119"/>
      <c r="C199" s="120"/>
      <c r="D199" s="69" t="s">
        <v>114</v>
      </c>
      <c r="E199" s="73">
        <v>-94.25</v>
      </c>
      <c r="F199" s="71">
        <v>131.610193467503</v>
      </c>
      <c r="G199" s="71">
        <v>1</v>
      </c>
      <c r="H199" s="71">
        <v>-497.81173310900755</v>
      </c>
      <c r="I199" s="72">
        <v>309.31173310900755</v>
      </c>
      <c r="J199" s="50"/>
      <c r="L199" s="119"/>
      <c r="M199" s="120"/>
      <c r="N199" s="69" t="s">
        <v>114</v>
      </c>
      <c r="O199" s="73">
        <v>-2.0000000000000018E-2</v>
      </c>
      <c r="P199" s="71">
        <v>6.6808837431350132E-2</v>
      </c>
      <c r="Q199" s="71">
        <v>1</v>
      </c>
      <c r="R199" s="71">
        <v>-0.22485867781549074</v>
      </c>
      <c r="S199" s="72">
        <v>0.1848586778154907</v>
      </c>
      <c r="T199" s="51"/>
      <c r="W199" s="78"/>
      <c r="X199" s="78"/>
      <c r="Y199" s="79"/>
      <c r="Z199" s="80"/>
      <c r="AA199" s="80"/>
      <c r="AB199" s="80"/>
      <c r="AC199" s="80"/>
      <c r="AD199" s="80"/>
      <c r="AE199" s="51"/>
    </row>
    <row r="200" spans="2:31">
      <c r="B200" s="119"/>
      <c r="C200" s="118" t="s">
        <v>112</v>
      </c>
      <c r="D200" s="64" t="s">
        <v>109</v>
      </c>
      <c r="E200" s="65">
        <v>-21.914999999999964</v>
      </c>
      <c r="F200" s="66">
        <v>157.18873889812821</v>
      </c>
      <c r="G200" s="66">
        <v>1</v>
      </c>
      <c r="H200" s="66">
        <v>-503.9092758507627</v>
      </c>
      <c r="I200" s="67">
        <v>460.07927585076277</v>
      </c>
      <c r="J200" s="50"/>
      <c r="L200" s="119"/>
      <c r="M200" s="118" t="s">
        <v>112</v>
      </c>
      <c r="N200" s="64" t="s">
        <v>109</v>
      </c>
      <c r="O200" s="65">
        <v>1.1250000000000315E-2</v>
      </c>
      <c r="P200" s="66">
        <v>6.5698513246930795E-2</v>
      </c>
      <c r="Q200" s="66">
        <v>1</v>
      </c>
      <c r="R200" s="66">
        <v>-0.19020404523824438</v>
      </c>
      <c r="S200" s="67">
        <v>0.21270404523824502</v>
      </c>
      <c r="T200" s="51"/>
      <c r="W200" s="78"/>
      <c r="X200" s="79"/>
      <c r="Y200" s="79"/>
      <c r="Z200" s="80"/>
      <c r="AA200" s="80"/>
      <c r="AB200" s="80"/>
      <c r="AC200" s="80"/>
      <c r="AD200" s="80"/>
      <c r="AE200" s="51"/>
    </row>
    <row r="201" spans="2:31">
      <c r="B201" s="119"/>
      <c r="C201" s="119"/>
      <c r="D201" s="64" t="s">
        <v>110</v>
      </c>
      <c r="E201" s="65">
        <v>71</v>
      </c>
      <c r="F201" s="66">
        <v>131.44394259395469</v>
      </c>
      <c r="G201" s="66">
        <v>1</v>
      </c>
      <c r="H201" s="66">
        <v>-332.05195123807209</v>
      </c>
      <c r="I201" s="67">
        <v>474.05195123807209</v>
      </c>
      <c r="J201" s="50"/>
      <c r="L201" s="119"/>
      <c r="M201" s="119"/>
      <c r="N201" s="64" t="s">
        <v>110</v>
      </c>
      <c r="O201" s="65">
        <v>1.8750000000000044E-2</v>
      </c>
      <c r="P201" s="66">
        <v>7.0171187361439777E-2</v>
      </c>
      <c r="Q201" s="66">
        <v>1</v>
      </c>
      <c r="R201" s="66">
        <v>-0.19641878928448547</v>
      </c>
      <c r="S201" s="67">
        <v>0.23391878928448556</v>
      </c>
      <c r="T201" s="51"/>
      <c r="W201" s="78"/>
      <c r="X201" s="78"/>
      <c r="Y201" s="79"/>
      <c r="Z201" s="80"/>
      <c r="AA201" s="80"/>
      <c r="AB201" s="80"/>
      <c r="AC201" s="80"/>
      <c r="AD201" s="80"/>
      <c r="AE201" s="51"/>
    </row>
    <row r="202" spans="2:31">
      <c r="B202" s="119"/>
      <c r="C202" s="119"/>
      <c r="D202" s="64" t="s">
        <v>111</v>
      </c>
      <c r="E202" s="65">
        <v>108.625</v>
      </c>
      <c r="F202" s="66">
        <v>152.536364041204</v>
      </c>
      <c r="G202" s="66">
        <v>1</v>
      </c>
      <c r="H202" s="66">
        <v>-359.10350804914714</v>
      </c>
      <c r="I202" s="67">
        <v>576.35350804914719</v>
      </c>
      <c r="J202" s="50"/>
      <c r="L202" s="119"/>
      <c r="M202" s="119"/>
      <c r="N202" s="64" t="s">
        <v>111</v>
      </c>
      <c r="O202" s="65">
        <v>1.8750000000000044E-2</v>
      </c>
      <c r="P202" s="66">
        <v>6.6444920463171173E-2</v>
      </c>
      <c r="Q202" s="66">
        <v>1</v>
      </c>
      <c r="R202" s="66">
        <v>-0.18499278429298521</v>
      </c>
      <c r="S202" s="67">
        <v>0.2224927842929853</v>
      </c>
      <c r="T202" s="51"/>
      <c r="W202" s="78"/>
      <c r="X202" s="78"/>
      <c r="Y202" s="79"/>
      <c r="Z202" s="80"/>
      <c r="AA202" s="80"/>
      <c r="AB202" s="80"/>
      <c r="AC202" s="80"/>
      <c r="AD202" s="80"/>
      <c r="AE202" s="51"/>
    </row>
    <row r="203" spans="2:31">
      <c r="B203" s="119"/>
      <c r="C203" s="119"/>
      <c r="D203" s="64" t="s">
        <v>113</v>
      </c>
      <c r="E203" s="65">
        <v>69.375</v>
      </c>
      <c r="F203" s="66">
        <v>172.74799719740395</v>
      </c>
      <c r="G203" s="66">
        <v>1</v>
      </c>
      <c r="H203" s="66">
        <v>-460.32926760529097</v>
      </c>
      <c r="I203" s="67">
        <v>599.07926760529097</v>
      </c>
      <c r="J203" s="50"/>
      <c r="L203" s="119"/>
      <c r="M203" s="119"/>
      <c r="N203" s="64" t="s">
        <v>113</v>
      </c>
      <c r="O203" s="65">
        <v>-5.8749999999999858E-2</v>
      </c>
      <c r="P203" s="66">
        <v>7.0837228534355937E-2</v>
      </c>
      <c r="Q203" s="66">
        <v>1</v>
      </c>
      <c r="R203" s="66">
        <v>-0.27596109864504692</v>
      </c>
      <c r="S203" s="67">
        <v>0.15846109864504723</v>
      </c>
      <c r="T203" s="51"/>
      <c r="W203" s="78"/>
      <c r="X203" s="78"/>
      <c r="Y203" s="79"/>
      <c r="Z203" s="80"/>
      <c r="AA203" s="80"/>
      <c r="AB203" s="80"/>
      <c r="AC203" s="80"/>
      <c r="AD203" s="80"/>
      <c r="AE203" s="51"/>
    </row>
    <row r="204" spans="2:31">
      <c r="B204" s="119"/>
      <c r="C204" s="120"/>
      <c r="D204" s="69" t="s">
        <v>114</v>
      </c>
      <c r="E204" s="73">
        <v>14.375</v>
      </c>
      <c r="F204" s="71">
        <v>153.03795813282494</v>
      </c>
      <c r="G204" s="71">
        <v>1</v>
      </c>
      <c r="H204" s="71">
        <v>-454.89156658092622</v>
      </c>
      <c r="I204" s="72">
        <v>483.64156658092622</v>
      </c>
      <c r="J204" s="50"/>
      <c r="L204" s="119"/>
      <c r="M204" s="120"/>
      <c r="N204" s="69" t="s">
        <v>114</v>
      </c>
      <c r="O204" s="73">
        <v>-1.2499999999999734E-3</v>
      </c>
      <c r="P204" s="71">
        <v>6.1947108055409421E-2</v>
      </c>
      <c r="Q204" s="71">
        <v>1</v>
      </c>
      <c r="R204" s="71">
        <v>-0.19120095766730882</v>
      </c>
      <c r="S204" s="72">
        <v>0.18870095766730888</v>
      </c>
      <c r="T204" s="51"/>
      <c r="W204" s="78"/>
      <c r="X204" s="78"/>
      <c r="Y204" s="79"/>
      <c r="Z204" s="80"/>
      <c r="AA204" s="80"/>
      <c r="AB204" s="80"/>
      <c r="AC204" s="80"/>
      <c r="AD204" s="80"/>
      <c r="AE204" s="51"/>
    </row>
    <row r="205" spans="2:31">
      <c r="B205" s="119"/>
      <c r="C205" s="118" t="s">
        <v>113</v>
      </c>
      <c r="D205" s="64" t="s">
        <v>109</v>
      </c>
      <c r="E205" s="65">
        <v>-91.289999999999964</v>
      </c>
      <c r="F205" s="66">
        <v>132.69122668711799</v>
      </c>
      <c r="G205" s="66">
        <v>1</v>
      </c>
      <c r="H205" s="66">
        <v>-498.16654959975267</v>
      </c>
      <c r="I205" s="67">
        <v>315.58654959975274</v>
      </c>
      <c r="J205" s="50"/>
      <c r="L205" s="119"/>
      <c r="M205" s="118" t="s">
        <v>113</v>
      </c>
      <c r="N205" s="64" t="s">
        <v>109</v>
      </c>
      <c r="O205" s="65">
        <v>7.0000000000000173E-2</v>
      </c>
      <c r="P205" s="66">
        <v>6.7492559113685166E-2</v>
      </c>
      <c r="Q205" s="66">
        <v>1</v>
      </c>
      <c r="R205" s="66">
        <v>-0.13695520164709984</v>
      </c>
      <c r="S205" s="67">
        <v>0.27695520164710019</v>
      </c>
      <c r="T205" s="51"/>
      <c r="W205" s="78"/>
      <c r="X205" s="79"/>
      <c r="Y205" s="79"/>
      <c r="Z205" s="80"/>
      <c r="AA205" s="80"/>
      <c r="AB205" s="80"/>
      <c r="AC205" s="80"/>
      <c r="AD205" s="80"/>
      <c r="AE205" s="51"/>
    </row>
    <row r="206" spans="2:31">
      <c r="B206" s="119"/>
      <c r="C206" s="119"/>
      <c r="D206" s="64" t="s">
        <v>110</v>
      </c>
      <c r="E206" s="65">
        <v>1.625</v>
      </c>
      <c r="F206" s="66">
        <v>159.5267677242152</v>
      </c>
      <c r="G206" s="66">
        <v>1</v>
      </c>
      <c r="H206" s="66">
        <v>-487.53846951468256</v>
      </c>
      <c r="I206" s="67">
        <v>490.78846951468256</v>
      </c>
      <c r="J206" s="50"/>
      <c r="L206" s="119"/>
      <c r="M206" s="119"/>
      <c r="N206" s="64" t="s">
        <v>110</v>
      </c>
      <c r="O206" s="65">
        <v>7.7499999999999902E-2</v>
      </c>
      <c r="P206" s="66">
        <v>6.1919626763825293E-2</v>
      </c>
      <c r="Q206" s="66">
        <v>1</v>
      </c>
      <c r="R206" s="66">
        <v>-0.11236669065601165</v>
      </c>
      <c r="S206" s="67">
        <v>0.26736669065601149</v>
      </c>
      <c r="T206" s="51"/>
      <c r="W206" s="78"/>
      <c r="X206" s="78"/>
      <c r="Y206" s="79"/>
      <c r="Z206" s="80"/>
      <c r="AA206" s="80"/>
      <c r="AB206" s="80"/>
      <c r="AC206" s="80"/>
      <c r="AD206" s="80"/>
      <c r="AE206" s="51"/>
    </row>
    <row r="207" spans="2:31">
      <c r="B207" s="119"/>
      <c r="C207" s="119"/>
      <c r="D207" s="64" t="s">
        <v>111</v>
      </c>
      <c r="E207" s="65">
        <v>39.25</v>
      </c>
      <c r="F207" s="66">
        <v>158.15921337232797</v>
      </c>
      <c r="G207" s="66">
        <v>1</v>
      </c>
      <c r="H207" s="66">
        <v>-445.72008152680877</v>
      </c>
      <c r="I207" s="67">
        <v>524.22008152680883</v>
      </c>
      <c r="J207" s="50"/>
      <c r="L207" s="119"/>
      <c r="M207" s="119"/>
      <c r="N207" s="64" t="s">
        <v>111</v>
      </c>
      <c r="O207" s="65">
        <v>7.7499999999999902E-2</v>
      </c>
      <c r="P207" s="66">
        <v>7.7061511550838402E-2</v>
      </c>
      <c r="Q207" s="66">
        <v>1</v>
      </c>
      <c r="R207" s="66">
        <v>-0.15879687289484234</v>
      </c>
      <c r="S207" s="67">
        <v>0.31379687289484215</v>
      </c>
      <c r="T207" s="51"/>
      <c r="W207" s="78"/>
      <c r="X207" s="78"/>
      <c r="Y207" s="79"/>
      <c r="Z207" s="80"/>
      <c r="AA207" s="80"/>
      <c r="AB207" s="80"/>
      <c r="AC207" s="80"/>
      <c r="AD207" s="80"/>
      <c r="AE207" s="51"/>
    </row>
    <row r="208" spans="2:31">
      <c r="B208" s="119"/>
      <c r="C208" s="119"/>
      <c r="D208" s="64" t="s">
        <v>112</v>
      </c>
      <c r="E208" s="65">
        <v>-69.375</v>
      </c>
      <c r="F208" s="66">
        <v>172.74799719740395</v>
      </c>
      <c r="G208" s="66">
        <v>1</v>
      </c>
      <c r="H208" s="66">
        <v>-599.07926760529097</v>
      </c>
      <c r="I208" s="67">
        <v>460.32926760529097</v>
      </c>
      <c r="J208" s="50"/>
      <c r="L208" s="119"/>
      <c r="M208" s="119"/>
      <c r="N208" s="64" t="s">
        <v>112</v>
      </c>
      <c r="O208" s="65">
        <v>5.8749999999999858E-2</v>
      </c>
      <c r="P208" s="66">
        <v>7.0837228534355937E-2</v>
      </c>
      <c r="Q208" s="66">
        <v>1</v>
      </c>
      <c r="R208" s="66">
        <v>-0.15846109864504723</v>
      </c>
      <c r="S208" s="67">
        <v>0.27596109864504692</v>
      </c>
      <c r="T208" s="51"/>
      <c r="W208" s="78"/>
      <c r="X208" s="78"/>
      <c r="Y208" s="79"/>
      <c r="Z208" s="80"/>
      <c r="AA208" s="80"/>
      <c r="AB208" s="80"/>
      <c r="AC208" s="80"/>
      <c r="AD208" s="80"/>
      <c r="AE208" s="51"/>
    </row>
    <row r="209" spans="2:31">
      <c r="B209" s="119"/>
      <c r="C209" s="120"/>
      <c r="D209" s="69" t="s">
        <v>114</v>
      </c>
      <c r="E209" s="73">
        <v>-55</v>
      </c>
      <c r="F209" s="71">
        <v>151.28091847501076</v>
      </c>
      <c r="G209" s="71">
        <v>1</v>
      </c>
      <c r="H209" s="71">
        <v>-518.87888382804101</v>
      </c>
      <c r="I209" s="72">
        <v>408.87888382804101</v>
      </c>
      <c r="J209" s="50"/>
      <c r="L209" s="119"/>
      <c r="M209" s="120"/>
      <c r="N209" s="69" t="s">
        <v>114</v>
      </c>
      <c r="O209" s="73">
        <v>5.7499999999999885E-2</v>
      </c>
      <c r="P209" s="71">
        <v>7.0761167720317167E-2</v>
      </c>
      <c r="Q209" s="71">
        <v>1</v>
      </c>
      <c r="R209" s="71">
        <v>-0.15947787025196877</v>
      </c>
      <c r="S209" s="72">
        <v>0.27447787025196857</v>
      </c>
      <c r="T209" s="51"/>
      <c r="W209" s="78"/>
      <c r="X209" s="78"/>
      <c r="Y209" s="79"/>
      <c r="Z209" s="80"/>
      <c r="AA209" s="80"/>
      <c r="AB209" s="80"/>
      <c r="AC209" s="80"/>
      <c r="AD209" s="80"/>
      <c r="AE209" s="51"/>
    </row>
    <row r="210" spans="2:31">
      <c r="B210" s="119"/>
      <c r="C210" s="118" t="s">
        <v>114</v>
      </c>
      <c r="D210" s="64" t="s">
        <v>109</v>
      </c>
      <c r="E210" s="65">
        <v>-36.289999999999964</v>
      </c>
      <c r="F210" s="66">
        <v>134.7554774562588</v>
      </c>
      <c r="G210" s="66">
        <v>1</v>
      </c>
      <c r="H210" s="66">
        <v>-449.49624638096566</v>
      </c>
      <c r="I210" s="67">
        <v>376.91624638096573</v>
      </c>
      <c r="J210" s="50"/>
      <c r="L210" s="119"/>
      <c r="M210" s="118" t="s">
        <v>114</v>
      </c>
      <c r="N210" s="64" t="s">
        <v>109</v>
      </c>
      <c r="O210" s="65">
        <v>1.2500000000000289E-2</v>
      </c>
      <c r="P210" s="66">
        <v>7.5369624897188223E-2</v>
      </c>
      <c r="Q210" s="66">
        <v>1</v>
      </c>
      <c r="R210" s="66">
        <v>-0.21860897147032457</v>
      </c>
      <c r="S210" s="67">
        <v>0.24360897147032515</v>
      </c>
      <c r="T210" s="51"/>
      <c r="W210" s="78"/>
      <c r="X210" s="79"/>
      <c r="Y210" s="79"/>
      <c r="Z210" s="80"/>
      <c r="AA210" s="80"/>
      <c r="AB210" s="80"/>
      <c r="AC210" s="80"/>
      <c r="AD210" s="80"/>
      <c r="AE210" s="51"/>
    </row>
    <row r="211" spans="2:31">
      <c r="B211" s="119"/>
      <c r="C211" s="119"/>
      <c r="D211" s="64" t="s">
        <v>110</v>
      </c>
      <c r="E211" s="65">
        <v>56.625</v>
      </c>
      <c r="F211" s="66">
        <v>169.89089362472359</v>
      </c>
      <c r="G211" s="66">
        <v>1</v>
      </c>
      <c r="H211" s="66">
        <v>-464.31841376042883</v>
      </c>
      <c r="I211" s="67">
        <v>577.56841376042883</v>
      </c>
      <c r="J211" s="50"/>
      <c r="L211" s="119"/>
      <c r="M211" s="119"/>
      <c r="N211" s="64" t="s">
        <v>110</v>
      </c>
      <c r="O211" s="65">
        <v>2.0000000000000018E-2</v>
      </c>
      <c r="P211" s="66">
        <v>6.1416501098180913E-2</v>
      </c>
      <c r="Q211" s="66">
        <v>1</v>
      </c>
      <c r="R211" s="66">
        <v>-0.16832393579599986</v>
      </c>
      <c r="S211" s="67">
        <v>0.20832393579599989</v>
      </c>
      <c r="T211" s="51"/>
      <c r="W211" s="78"/>
      <c r="X211" s="78"/>
      <c r="Y211" s="79"/>
      <c r="Z211" s="80"/>
      <c r="AA211" s="80"/>
      <c r="AB211" s="80"/>
      <c r="AC211" s="80"/>
      <c r="AD211" s="80"/>
      <c r="AE211" s="51"/>
    </row>
    <row r="212" spans="2:31">
      <c r="B212" s="119"/>
      <c r="C212" s="119"/>
      <c r="D212" s="64" t="s">
        <v>111</v>
      </c>
      <c r="E212" s="65">
        <v>94.25</v>
      </c>
      <c r="F212" s="66">
        <v>131.610193467503</v>
      </c>
      <c r="G212" s="66">
        <v>1</v>
      </c>
      <c r="H212" s="66">
        <v>-309.31173310900755</v>
      </c>
      <c r="I212" s="67">
        <v>497.81173310900755</v>
      </c>
      <c r="J212" s="50"/>
      <c r="L212" s="119"/>
      <c r="M212" s="119"/>
      <c r="N212" s="64" t="s">
        <v>111</v>
      </c>
      <c r="O212" s="65">
        <v>2.0000000000000018E-2</v>
      </c>
      <c r="P212" s="66">
        <v>6.6808837431350132E-2</v>
      </c>
      <c r="Q212" s="66">
        <v>1</v>
      </c>
      <c r="R212" s="66">
        <v>-0.1848586778154907</v>
      </c>
      <c r="S212" s="67">
        <v>0.22485867781549074</v>
      </c>
      <c r="T212" s="51"/>
      <c r="W212" s="78"/>
      <c r="X212" s="78"/>
      <c r="Y212" s="79"/>
      <c r="Z212" s="80"/>
      <c r="AA212" s="80"/>
      <c r="AB212" s="80"/>
      <c r="AC212" s="80"/>
      <c r="AD212" s="80"/>
      <c r="AE212" s="51"/>
    </row>
    <row r="213" spans="2:31">
      <c r="B213" s="119"/>
      <c r="C213" s="119"/>
      <c r="D213" s="64" t="s">
        <v>112</v>
      </c>
      <c r="E213" s="65">
        <v>-14.375</v>
      </c>
      <c r="F213" s="66">
        <v>153.03795813282494</v>
      </c>
      <c r="G213" s="66">
        <v>1</v>
      </c>
      <c r="H213" s="66">
        <v>-483.64156658092622</v>
      </c>
      <c r="I213" s="67">
        <v>454.89156658092622</v>
      </c>
      <c r="J213" s="50"/>
      <c r="L213" s="119"/>
      <c r="M213" s="119"/>
      <c r="N213" s="64" t="s">
        <v>112</v>
      </c>
      <c r="O213" s="65">
        <v>1.2499999999999734E-3</v>
      </c>
      <c r="P213" s="66">
        <v>6.1947108055409421E-2</v>
      </c>
      <c r="Q213" s="66">
        <v>1</v>
      </c>
      <c r="R213" s="66">
        <v>-0.18870095766730888</v>
      </c>
      <c r="S213" s="67">
        <v>0.19120095766730882</v>
      </c>
      <c r="T213" s="51"/>
      <c r="W213" s="78"/>
      <c r="X213" s="78"/>
      <c r="Y213" s="79"/>
      <c r="Z213" s="80"/>
      <c r="AA213" s="80"/>
      <c r="AB213" s="80"/>
      <c r="AC213" s="80"/>
      <c r="AD213" s="80"/>
      <c r="AE213" s="51"/>
    </row>
    <row r="214" spans="2:31">
      <c r="B214" s="120"/>
      <c r="C214" s="120"/>
      <c r="D214" s="69" t="s">
        <v>113</v>
      </c>
      <c r="E214" s="73">
        <v>55</v>
      </c>
      <c r="F214" s="71">
        <v>151.28091847501076</v>
      </c>
      <c r="G214" s="71">
        <v>1</v>
      </c>
      <c r="H214" s="71">
        <v>-408.87888382804101</v>
      </c>
      <c r="I214" s="72">
        <v>518.87888382804101</v>
      </c>
      <c r="J214" s="50"/>
      <c r="L214" s="120"/>
      <c r="M214" s="120"/>
      <c r="N214" s="69" t="s">
        <v>113</v>
      </c>
      <c r="O214" s="73">
        <v>-5.7499999999999885E-2</v>
      </c>
      <c r="P214" s="71">
        <v>7.0761167720317167E-2</v>
      </c>
      <c r="Q214" s="71">
        <v>1</v>
      </c>
      <c r="R214" s="71">
        <v>-0.27447787025196857</v>
      </c>
      <c r="S214" s="72">
        <v>0.15947787025196877</v>
      </c>
      <c r="T214" s="51"/>
      <c r="W214" s="78"/>
      <c r="X214" s="78"/>
      <c r="Y214" s="79"/>
      <c r="Z214" s="80"/>
      <c r="AA214" s="80"/>
      <c r="AB214" s="80"/>
      <c r="AC214" s="80"/>
      <c r="AD214" s="80"/>
      <c r="AE214" s="51"/>
    </row>
    <row r="215" spans="2:31">
      <c r="B215" s="120" t="s">
        <v>121</v>
      </c>
      <c r="C215" s="118" t="s">
        <v>109</v>
      </c>
      <c r="D215" s="64" t="s">
        <v>110</v>
      </c>
      <c r="E215" s="65">
        <v>90.457500000000778</v>
      </c>
      <c r="F215" s="66">
        <v>153.43299122048703</v>
      </c>
      <c r="G215" s="66">
        <v>1</v>
      </c>
      <c r="H215" s="66">
        <v>-380.02037273656663</v>
      </c>
      <c r="I215" s="67">
        <v>560.93537273656818</v>
      </c>
      <c r="J215" s="50"/>
      <c r="L215" s="120" t="s">
        <v>121</v>
      </c>
      <c r="M215" s="118" t="s">
        <v>109</v>
      </c>
      <c r="N215" s="64" t="s">
        <v>110</v>
      </c>
      <c r="O215" s="65">
        <v>-8.1249999999999822E-2</v>
      </c>
      <c r="P215" s="66">
        <v>5.7508733808750406E-2</v>
      </c>
      <c r="Q215" s="66">
        <v>1</v>
      </c>
      <c r="R215" s="66">
        <v>-0.25759138871237536</v>
      </c>
      <c r="S215" s="67">
        <v>9.5091388712375713E-2</v>
      </c>
      <c r="T215" s="51"/>
      <c r="W215" s="78"/>
      <c r="X215" s="79"/>
      <c r="Y215" s="79"/>
      <c r="Z215" s="80"/>
      <c r="AA215" s="80"/>
      <c r="AB215" s="80"/>
      <c r="AC215" s="80"/>
      <c r="AD215" s="80"/>
      <c r="AE215" s="51"/>
    </row>
    <row r="216" spans="2:31">
      <c r="B216" s="119"/>
      <c r="C216" s="119"/>
      <c r="D216" s="64" t="s">
        <v>111</v>
      </c>
      <c r="E216" s="65">
        <v>72.207500000000437</v>
      </c>
      <c r="F216" s="66">
        <v>137.72036468712085</v>
      </c>
      <c r="G216" s="66">
        <v>1</v>
      </c>
      <c r="H216" s="66">
        <v>-350.09010167674552</v>
      </c>
      <c r="I216" s="67">
        <v>494.50510167674639</v>
      </c>
      <c r="J216" s="50"/>
      <c r="L216" s="119"/>
      <c r="M216" s="119"/>
      <c r="N216" s="64" t="s">
        <v>111</v>
      </c>
      <c r="O216" s="65">
        <v>-1.7500000000000293E-2</v>
      </c>
      <c r="P216" s="66">
        <v>6.7660399699528792E-2</v>
      </c>
      <c r="Q216" s="66">
        <v>1</v>
      </c>
      <c r="R216" s="66">
        <v>-0.22496985811803552</v>
      </c>
      <c r="S216" s="67">
        <v>0.18996985811803493</v>
      </c>
      <c r="T216" s="51"/>
      <c r="W216" s="78"/>
      <c r="X216" s="78"/>
      <c r="Y216" s="79"/>
      <c r="Z216" s="80"/>
      <c r="AA216" s="80"/>
      <c r="AB216" s="80"/>
      <c r="AC216" s="80"/>
      <c r="AD216" s="80"/>
      <c r="AE216" s="51"/>
    </row>
    <row r="217" spans="2:31">
      <c r="B217" s="119"/>
      <c r="C217" s="119"/>
      <c r="D217" s="64" t="s">
        <v>112</v>
      </c>
      <c r="E217" s="65">
        <v>67.332500000000437</v>
      </c>
      <c r="F217" s="66">
        <v>157.18873889812815</v>
      </c>
      <c r="G217" s="66">
        <v>1</v>
      </c>
      <c r="H217" s="66">
        <v>-414.66177585076213</v>
      </c>
      <c r="I217" s="67">
        <v>549.32677585076294</v>
      </c>
      <c r="J217" s="50"/>
      <c r="L217" s="119"/>
      <c r="M217" s="119"/>
      <c r="N217" s="64" t="s">
        <v>112</v>
      </c>
      <c r="O217" s="65">
        <v>-9.1250000000000608E-2</v>
      </c>
      <c r="P217" s="66">
        <v>6.5698513246930768E-2</v>
      </c>
      <c r="Q217" s="66">
        <v>1</v>
      </c>
      <c r="R217" s="66">
        <v>-0.29270404523824523</v>
      </c>
      <c r="S217" s="67">
        <v>0.11020404523824398</v>
      </c>
      <c r="T217" s="51"/>
      <c r="W217" s="78"/>
      <c r="X217" s="78"/>
      <c r="Y217" s="79"/>
      <c r="Z217" s="80"/>
      <c r="AA217" s="80"/>
      <c r="AB217" s="80"/>
      <c r="AC217" s="80"/>
      <c r="AD217" s="80"/>
      <c r="AE217" s="51"/>
    </row>
    <row r="218" spans="2:31">
      <c r="B218" s="119"/>
      <c r="C218" s="119"/>
      <c r="D218" s="64" t="s">
        <v>113</v>
      </c>
      <c r="E218" s="65">
        <v>258.83250000000044</v>
      </c>
      <c r="F218" s="66">
        <v>132.69122668711796</v>
      </c>
      <c r="G218" s="66">
        <v>0.84166875165970234</v>
      </c>
      <c r="H218" s="66">
        <v>-148.04404959975221</v>
      </c>
      <c r="I218" s="67">
        <v>665.70904959975314</v>
      </c>
      <c r="J218" s="50"/>
      <c r="L218" s="119"/>
      <c r="M218" s="119"/>
      <c r="N218" s="64" t="s">
        <v>113</v>
      </c>
      <c r="O218" s="65">
        <v>1.2499999999999178E-2</v>
      </c>
      <c r="P218" s="66">
        <v>6.7492559113685138E-2</v>
      </c>
      <c r="Q218" s="66">
        <v>1</v>
      </c>
      <c r="R218" s="66">
        <v>-0.19445520164710076</v>
      </c>
      <c r="S218" s="67">
        <v>0.21945520164709911</v>
      </c>
      <c r="T218" s="51"/>
      <c r="W218" s="78"/>
      <c r="X218" s="78"/>
      <c r="Y218" s="79"/>
      <c r="Z218" s="80"/>
      <c r="AA218" s="80"/>
      <c r="AB218" s="80"/>
      <c r="AC218" s="80"/>
      <c r="AD218" s="80"/>
      <c r="AE218" s="51"/>
    </row>
    <row r="219" spans="2:31">
      <c r="B219" s="119"/>
      <c r="C219" s="120"/>
      <c r="D219" s="69" t="s">
        <v>114</v>
      </c>
      <c r="E219" s="73">
        <v>-49.417499999999563</v>
      </c>
      <c r="F219" s="71">
        <v>134.75547745625877</v>
      </c>
      <c r="G219" s="71">
        <v>1</v>
      </c>
      <c r="H219" s="71">
        <v>-462.62374638096514</v>
      </c>
      <c r="I219" s="72">
        <v>363.78874638096602</v>
      </c>
      <c r="J219" s="50"/>
      <c r="L219" s="119"/>
      <c r="M219" s="120"/>
      <c r="N219" s="69" t="s">
        <v>114</v>
      </c>
      <c r="O219" s="73">
        <v>-9.3750000000001443E-2</v>
      </c>
      <c r="P219" s="71">
        <v>7.5369624897188209E-2</v>
      </c>
      <c r="Q219" s="71">
        <v>1</v>
      </c>
      <c r="R219" s="71">
        <v>-0.32485897147032627</v>
      </c>
      <c r="S219" s="72">
        <v>0.13735897147032339</v>
      </c>
      <c r="T219" s="51"/>
      <c r="W219" s="78"/>
      <c r="X219" s="78"/>
      <c r="Y219" s="79"/>
      <c r="Z219" s="80"/>
      <c r="AA219" s="80"/>
      <c r="AB219" s="80"/>
      <c r="AC219" s="80"/>
      <c r="AD219" s="80"/>
      <c r="AE219" s="51"/>
    </row>
    <row r="220" spans="2:31">
      <c r="B220" s="119"/>
      <c r="C220" s="118" t="s">
        <v>110</v>
      </c>
      <c r="D220" s="64" t="s">
        <v>109</v>
      </c>
      <c r="E220" s="65">
        <v>-90.457500000000778</v>
      </c>
      <c r="F220" s="66">
        <v>153.43299122048703</v>
      </c>
      <c r="G220" s="66">
        <v>1</v>
      </c>
      <c r="H220" s="66">
        <v>-560.93537273656818</v>
      </c>
      <c r="I220" s="67">
        <v>380.02037273656663</v>
      </c>
      <c r="J220" s="50"/>
      <c r="L220" s="119"/>
      <c r="M220" s="118" t="s">
        <v>110</v>
      </c>
      <c r="N220" s="64" t="s">
        <v>109</v>
      </c>
      <c r="O220" s="65">
        <v>8.1249999999999822E-2</v>
      </c>
      <c r="P220" s="66">
        <v>5.7508733808750406E-2</v>
      </c>
      <c r="Q220" s="66">
        <v>1</v>
      </c>
      <c r="R220" s="66">
        <v>-9.5091388712375713E-2</v>
      </c>
      <c r="S220" s="67">
        <v>0.25759138871237536</v>
      </c>
      <c r="T220" s="51"/>
      <c r="W220" s="78"/>
      <c r="X220" s="79"/>
      <c r="Y220" s="79"/>
      <c r="Z220" s="80"/>
      <c r="AA220" s="80"/>
      <c r="AB220" s="80"/>
      <c r="AC220" s="80"/>
      <c r="AD220" s="80"/>
      <c r="AE220" s="51"/>
    </row>
    <row r="221" spans="2:31">
      <c r="B221" s="119"/>
      <c r="C221" s="119"/>
      <c r="D221" s="64" t="s">
        <v>111</v>
      </c>
      <c r="E221" s="65">
        <v>-18.250000000000341</v>
      </c>
      <c r="F221" s="66">
        <v>174.41791346632493</v>
      </c>
      <c r="G221" s="66">
        <v>1</v>
      </c>
      <c r="H221" s="66">
        <v>-553.07480033818388</v>
      </c>
      <c r="I221" s="67">
        <v>516.57480033818319</v>
      </c>
      <c r="J221" s="50"/>
      <c r="L221" s="119"/>
      <c r="M221" s="119"/>
      <c r="N221" s="64" t="s">
        <v>111</v>
      </c>
      <c r="O221" s="65">
        <v>6.3749999999999529E-2</v>
      </c>
      <c r="P221" s="66">
        <v>5.2784888174958328E-2</v>
      </c>
      <c r="Q221" s="66">
        <v>1</v>
      </c>
      <c r="R221" s="66">
        <v>-9.8106467136880648E-2</v>
      </c>
      <c r="S221" s="67">
        <v>0.22560646713687971</v>
      </c>
      <c r="T221" s="51"/>
      <c r="W221" s="78"/>
      <c r="X221" s="78"/>
      <c r="Y221" s="79"/>
      <c r="Z221" s="80"/>
      <c r="AA221" s="80"/>
      <c r="AB221" s="80"/>
      <c r="AC221" s="80"/>
      <c r="AD221" s="80"/>
      <c r="AE221" s="51"/>
    </row>
    <row r="222" spans="2:31">
      <c r="B222" s="119"/>
      <c r="C222" s="119"/>
      <c r="D222" s="64" t="s">
        <v>112</v>
      </c>
      <c r="E222" s="65">
        <v>-23.125000000000341</v>
      </c>
      <c r="F222" s="66">
        <v>131.44394259395466</v>
      </c>
      <c r="G222" s="66">
        <v>1</v>
      </c>
      <c r="H222" s="66">
        <v>-426.17695123807238</v>
      </c>
      <c r="I222" s="67">
        <v>379.92695123807169</v>
      </c>
      <c r="J222" s="50"/>
      <c r="L222" s="119"/>
      <c r="M222" s="119"/>
      <c r="N222" s="64" t="s">
        <v>112</v>
      </c>
      <c r="O222" s="65">
        <v>-1.0000000000000786E-2</v>
      </c>
      <c r="P222" s="66">
        <v>7.0171187361439749E-2</v>
      </c>
      <c r="Q222" s="66">
        <v>1</v>
      </c>
      <c r="R222" s="66">
        <v>-0.22516878928448622</v>
      </c>
      <c r="S222" s="67">
        <v>0.20516878928448465</v>
      </c>
      <c r="T222" s="51"/>
      <c r="W222" s="78"/>
      <c r="X222" s="78"/>
      <c r="Y222" s="79"/>
      <c r="Z222" s="80"/>
      <c r="AA222" s="80"/>
      <c r="AB222" s="80"/>
      <c r="AC222" s="80"/>
      <c r="AD222" s="80"/>
      <c r="AE222" s="51"/>
    </row>
    <row r="223" spans="2:31">
      <c r="B223" s="119"/>
      <c r="C223" s="119"/>
      <c r="D223" s="64" t="s">
        <v>113</v>
      </c>
      <c r="E223" s="65">
        <v>168.37499999999966</v>
      </c>
      <c r="F223" s="66">
        <v>159.52676772421518</v>
      </c>
      <c r="G223" s="66">
        <v>1</v>
      </c>
      <c r="H223" s="66">
        <v>-320.78846951468284</v>
      </c>
      <c r="I223" s="67">
        <v>657.53846951468222</v>
      </c>
      <c r="J223" s="50"/>
      <c r="L223" s="119"/>
      <c r="M223" s="119"/>
      <c r="N223" s="64" t="s">
        <v>113</v>
      </c>
      <c r="O223" s="65">
        <v>9.3749999999999001E-2</v>
      </c>
      <c r="P223" s="66">
        <v>6.1919626763825272E-2</v>
      </c>
      <c r="Q223" s="66">
        <v>1</v>
      </c>
      <c r="R223" s="66">
        <v>-9.6116690656012499E-2</v>
      </c>
      <c r="S223" s="67">
        <v>0.28361669065601047</v>
      </c>
      <c r="T223" s="51"/>
      <c r="W223" s="78"/>
      <c r="X223" s="78"/>
      <c r="Y223" s="79"/>
      <c r="Z223" s="80"/>
      <c r="AA223" s="80"/>
      <c r="AB223" s="80"/>
      <c r="AC223" s="80"/>
      <c r="AD223" s="80"/>
      <c r="AE223" s="51"/>
    </row>
    <row r="224" spans="2:31">
      <c r="B224" s="119"/>
      <c r="C224" s="120"/>
      <c r="D224" s="69" t="s">
        <v>114</v>
      </c>
      <c r="E224" s="73">
        <v>-139.87500000000034</v>
      </c>
      <c r="F224" s="71">
        <v>169.89089362472353</v>
      </c>
      <c r="G224" s="71">
        <v>1</v>
      </c>
      <c r="H224" s="71">
        <v>-660.81841376042894</v>
      </c>
      <c r="I224" s="72">
        <v>381.06841376042826</v>
      </c>
      <c r="J224" s="50"/>
      <c r="L224" s="119"/>
      <c r="M224" s="120"/>
      <c r="N224" s="69" t="s">
        <v>114</v>
      </c>
      <c r="O224" s="73">
        <v>-1.2500000000001621E-2</v>
      </c>
      <c r="P224" s="71">
        <v>6.1416501098180892E-2</v>
      </c>
      <c r="Q224" s="71">
        <v>1</v>
      </c>
      <c r="R224" s="71">
        <v>-0.20082393579600144</v>
      </c>
      <c r="S224" s="72">
        <v>0.1758239357959982</v>
      </c>
      <c r="T224" s="51"/>
      <c r="W224" s="78"/>
      <c r="X224" s="78"/>
      <c r="Y224" s="79"/>
      <c r="Z224" s="80"/>
      <c r="AA224" s="80"/>
      <c r="AB224" s="80"/>
      <c r="AC224" s="80"/>
      <c r="AD224" s="80"/>
      <c r="AE224" s="51"/>
    </row>
    <row r="225" spans="2:31">
      <c r="B225" s="119"/>
      <c r="C225" s="118" t="s">
        <v>111</v>
      </c>
      <c r="D225" s="64" t="s">
        <v>109</v>
      </c>
      <c r="E225" s="65">
        <v>-72.207500000000437</v>
      </c>
      <c r="F225" s="66">
        <v>137.72036468712085</v>
      </c>
      <c r="G225" s="66">
        <v>1</v>
      </c>
      <c r="H225" s="66">
        <v>-494.50510167674639</v>
      </c>
      <c r="I225" s="67">
        <v>350.09010167674552</v>
      </c>
      <c r="J225" s="50"/>
      <c r="L225" s="119"/>
      <c r="M225" s="118" t="s">
        <v>111</v>
      </c>
      <c r="N225" s="64" t="s">
        <v>109</v>
      </c>
      <c r="O225" s="65">
        <v>1.7500000000000293E-2</v>
      </c>
      <c r="P225" s="66">
        <v>6.7660399699528792E-2</v>
      </c>
      <c r="Q225" s="66">
        <v>1</v>
      </c>
      <c r="R225" s="66">
        <v>-0.18996985811803493</v>
      </c>
      <c r="S225" s="67">
        <v>0.22496985811803552</v>
      </c>
      <c r="T225" s="51"/>
      <c r="W225" s="78"/>
      <c r="X225" s="79"/>
      <c r="Y225" s="79"/>
      <c r="Z225" s="80"/>
      <c r="AA225" s="80"/>
      <c r="AB225" s="80"/>
      <c r="AC225" s="80"/>
      <c r="AD225" s="80"/>
      <c r="AE225" s="51"/>
    </row>
    <row r="226" spans="2:31">
      <c r="B226" s="119"/>
      <c r="C226" s="119"/>
      <c r="D226" s="64" t="s">
        <v>110</v>
      </c>
      <c r="E226" s="65">
        <v>18.250000000000341</v>
      </c>
      <c r="F226" s="66">
        <v>174.41791346632493</v>
      </c>
      <c r="G226" s="66">
        <v>1</v>
      </c>
      <c r="H226" s="66">
        <v>-516.57480033818319</v>
      </c>
      <c r="I226" s="67">
        <v>553.07480033818388</v>
      </c>
      <c r="J226" s="50"/>
      <c r="L226" s="119"/>
      <c r="M226" s="119"/>
      <c r="N226" s="64" t="s">
        <v>110</v>
      </c>
      <c r="O226" s="65">
        <v>-6.3749999999999529E-2</v>
      </c>
      <c r="P226" s="66">
        <v>5.2784888174958328E-2</v>
      </c>
      <c r="Q226" s="66">
        <v>1</v>
      </c>
      <c r="R226" s="66">
        <v>-0.22560646713687971</v>
      </c>
      <c r="S226" s="67">
        <v>9.8106467136880648E-2</v>
      </c>
      <c r="T226" s="51"/>
      <c r="W226" s="78"/>
      <c r="X226" s="78"/>
      <c r="Y226" s="79"/>
      <c r="Z226" s="80"/>
      <c r="AA226" s="80"/>
      <c r="AB226" s="80"/>
      <c r="AC226" s="80"/>
      <c r="AD226" s="80"/>
      <c r="AE226" s="51"/>
    </row>
    <row r="227" spans="2:31">
      <c r="B227" s="119"/>
      <c r="C227" s="119"/>
      <c r="D227" s="64" t="s">
        <v>112</v>
      </c>
      <c r="E227" s="65">
        <v>-4.875</v>
      </c>
      <c r="F227" s="66">
        <v>152.53636404120397</v>
      </c>
      <c r="G227" s="66">
        <v>1</v>
      </c>
      <c r="H227" s="66">
        <v>-472.60350804914702</v>
      </c>
      <c r="I227" s="67">
        <v>462.85350804914702</v>
      </c>
      <c r="J227" s="50"/>
      <c r="L227" s="119"/>
      <c r="M227" s="119"/>
      <c r="N227" s="64" t="s">
        <v>112</v>
      </c>
      <c r="O227" s="65">
        <v>-7.3750000000000315E-2</v>
      </c>
      <c r="P227" s="66">
        <v>6.6444920463171145E-2</v>
      </c>
      <c r="Q227" s="66">
        <v>1</v>
      </c>
      <c r="R227" s="66">
        <v>-0.27749278429298552</v>
      </c>
      <c r="S227" s="67">
        <v>0.12999278429298486</v>
      </c>
      <c r="T227" s="51"/>
      <c r="W227" s="78"/>
      <c r="X227" s="78"/>
      <c r="Y227" s="79"/>
      <c r="Z227" s="80"/>
      <c r="AA227" s="80"/>
      <c r="AB227" s="80"/>
      <c r="AC227" s="80"/>
      <c r="AD227" s="80"/>
      <c r="AE227" s="51"/>
    </row>
    <row r="228" spans="2:31">
      <c r="B228" s="119"/>
      <c r="C228" s="119"/>
      <c r="D228" s="64" t="s">
        <v>113</v>
      </c>
      <c r="E228" s="65">
        <v>186.625</v>
      </c>
      <c r="F228" s="66">
        <v>158.15921337232794</v>
      </c>
      <c r="G228" s="66">
        <v>1</v>
      </c>
      <c r="H228" s="66">
        <v>-298.34508152680866</v>
      </c>
      <c r="I228" s="67">
        <v>671.5950815268086</v>
      </c>
      <c r="J228" s="50"/>
      <c r="L228" s="119"/>
      <c r="M228" s="119"/>
      <c r="N228" s="64" t="s">
        <v>113</v>
      </c>
      <c r="O228" s="65">
        <v>2.9999999999999472E-2</v>
      </c>
      <c r="P228" s="66">
        <v>7.7061511550838374E-2</v>
      </c>
      <c r="Q228" s="66">
        <v>1</v>
      </c>
      <c r="R228" s="66">
        <v>-0.20629687289484266</v>
      </c>
      <c r="S228" s="67">
        <v>0.26629687289484161</v>
      </c>
      <c r="T228" s="51"/>
      <c r="W228" s="78"/>
      <c r="X228" s="78"/>
      <c r="Y228" s="79"/>
      <c r="Z228" s="80"/>
      <c r="AA228" s="80"/>
      <c r="AB228" s="80"/>
      <c r="AC228" s="80"/>
      <c r="AD228" s="80"/>
      <c r="AE228" s="51"/>
    </row>
    <row r="229" spans="2:31">
      <c r="B229" s="119"/>
      <c r="C229" s="120"/>
      <c r="D229" s="69" t="s">
        <v>114</v>
      </c>
      <c r="E229" s="73">
        <v>-121.625</v>
      </c>
      <c r="F229" s="71">
        <v>131.61019346750297</v>
      </c>
      <c r="G229" s="71">
        <v>1</v>
      </c>
      <c r="H229" s="71">
        <v>-525.18673310900749</v>
      </c>
      <c r="I229" s="72">
        <v>281.93673310900749</v>
      </c>
      <c r="J229" s="50"/>
      <c r="L229" s="119"/>
      <c r="M229" s="120"/>
      <c r="N229" s="69" t="s">
        <v>114</v>
      </c>
      <c r="O229" s="73">
        <v>-7.625000000000115E-2</v>
      </c>
      <c r="P229" s="71">
        <v>6.6808837431350104E-2</v>
      </c>
      <c r="Q229" s="71">
        <v>1</v>
      </c>
      <c r="R229" s="71">
        <v>-0.28110867781549176</v>
      </c>
      <c r="S229" s="72">
        <v>0.12860867781548949</v>
      </c>
      <c r="T229" s="51"/>
      <c r="W229" s="78"/>
      <c r="X229" s="78"/>
      <c r="Y229" s="79"/>
      <c r="Z229" s="80"/>
      <c r="AA229" s="80"/>
      <c r="AB229" s="80"/>
      <c r="AC229" s="80"/>
      <c r="AD229" s="80"/>
      <c r="AE229" s="51"/>
    </row>
    <row r="230" spans="2:31">
      <c r="B230" s="119"/>
      <c r="C230" s="118" t="s">
        <v>112</v>
      </c>
      <c r="D230" s="64" t="s">
        <v>109</v>
      </c>
      <c r="E230" s="65">
        <v>-67.332500000000437</v>
      </c>
      <c r="F230" s="66">
        <v>157.18873889812815</v>
      </c>
      <c r="G230" s="66">
        <v>1</v>
      </c>
      <c r="H230" s="66">
        <v>-549.32677585076294</v>
      </c>
      <c r="I230" s="67">
        <v>414.66177585076213</v>
      </c>
      <c r="J230" s="50"/>
      <c r="L230" s="119"/>
      <c r="M230" s="118" t="s">
        <v>112</v>
      </c>
      <c r="N230" s="64" t="s">
        <v>109</v>
      </c>
      <c r="O230" s="65">
        <v>9.1250000000000608E-2</v>
      </c>
      <c r="P230" s="66">
        <v>6.5698513246930768E-2</v>
      </c>
      <c r="Q230" s="66">
        <v>1</v>
      </c>
      <c r="R230" s="66">
        <v>-0.11020404523824398</v>
      </c>
      <c r="S230" s="67">
        <v>0.29270404523824523</v>
      </c>
      <c r="T230" s="51"/>
      <c r="W230" s="78"/>
      <c r="X230" s="79"/>
      <c r="Y230" s="79"/>
      <c r="Z230" s="80"/>
      <c r="AA230" s="80"/>
      <c r="AB230" s="80"/>
      <c r="AC230" s="80"/>
      <c r="AD230" s="80"/>
      <c r="AE230" s="51"/>
    </row>
    <row r="231" spans="2:31">
      <c r="B231" s="119"/>
      <c r="C231" s="119"/>
      <c r="D231" s="64" t="s">
        <v>110</v>
      </c>
      <c r="E231" s="65">
        <v>23.125000000000341</v>
      </c>
      <c r="F231" s="66">
        <v>131.44394259395466</v>
      </c>
      <c r="G231" s="66">
        <v>1</v>
      </c>
      <c r="H231" s="66">
        <v>-379.92695123807169</v>
      </c>
      <c r="I231" s="67">
        <v>426.17695123807238</v>
      </c>
      <c r="J231" s="50"/>
      <c r="L231" s="119"/>
      <c r="M231" s="119"/>
      <c r="N231" s="64" t="s">
        <v>110</v>
      </c>
      <c r="O231" s="65">
        <v>1.0000000000000786E-2</v>
      </c>
      <c r="P231" s="66">
        <v>7.0171187361439749E-2</v>
      </c>
      <c r="Q231" s="66">
        <v>1</v>
      </c>
      <c r="R231" s="66">
        <v>-0.20516878928448465</v>
      </c>
      <c r="S231" s="67">
        <v>0.22516878928448622</v>
      </c>
      <c r="T231" s="51"/>
      <c r="W231" s="78"/>
      <c r="X231" s="78"/>
      <c r="Y231" s="79"/>
      <c r="Z231" s="80"/>
      <c r="AA231" s="80"/>
      <c r="AB231" s="80"/>
      <c r="AC231" s="80"/>
      <c r="AD231" s="80"/>
      <c r="AE231" s="51"/>
    </row>
    <row r="232" spans="2:31">
      <c r="B232" s="119"/>
      <c r="C232" s="119"/>
      <c r="D232" s="64" t="s">
        <v>111</v>
      </c>
      <c r="E232" s="65">
        <v>4.875</v>
      </c>
      <c r="F232" s="66">
        <v>152.53636404120397</v>
      </c>
      <c r="G232" s="66">
        <v>1</v>
      </c>
      <c r="H232" s="66">
        <v>-462.85350804914702</v>
      </c>
      <c r="I232" s="67">
        <v>472.60350804914702</v>
      </c>
      <c r="J232" s="50"/>
      <c r="L232" s="119"/>
      <c r="M232" s="119"/>
      <c r="N232" s="64" t="s">
        <v>111</v>
      </c>
      <c r="O232" s="65">
        <v>7.3750000000000315E-2</v>
      </c>
      <c r="P232" s="66">
        <v>6.6444920463171145E-2</v>
      </c>
      <c r="Q232" s="66">
        <v>1</v>
      </c>
      <c r="R232" s="66">
        <v>-0.12999278429298486</v>
      </c>
      <c r="S232" s="67">
        <v>0.27749278429298552</v>
      </c>
      <c r="T232" s="51"/>
      <c r="W232" s="78"/>
      <c r="X232" s="78"/>
      <c r="Y232" s="79"/>
      <c r="Z232" s="80"/>
      <c r="AA232" s="80"/>
      <c r="AB232" s="80"/>
      <c r="AC232" s="80"/>
      <c r="AD232" s="80"/>
      <c r="AE232" s="51"/>
    </row>
    <row r="233" spans="2:31">
      <c r="B233" s="119"/>
      <c r="C233" s="119"/>
      <c r="D233" s="64" t="s">
        <v>113</v>
      </c>
      <c r="E233" s="65">
        <v>191.5</v>
      </c>
      <c r="F233" s="66">
        <v>172.74799719740392</v>
      </c>
      <c r="G233" s="66">
        <v>1</v>
      </c>
      <c r="H233" s="66">
        <v>-338.20426760529085</v>
      </c>
      <c r="I233" s="67">
        <v>721.20426760529085</v>
      </c>
      <c r="J233" s="50"/>
      <c r="L233" s="119"/>
      <c r="M233" s="119"/>
      <c r="N233" s="64" t="s">
        <v>113</v>
      </c>
      <c r="O233" s="65">
        <v>0.10374999999999979</v>
      </c>
      <c r="P233" s="66">
        <v>7.0837228534355923E-2</v>
      </c>
      <c r="Q233" s="66">
        <v>1</v>
      </c>
      <c r="R233" s="66">
        <v>-0.11346109864504728</v>
      </c>
      <c r="S233" s="67">
        <v>0.32096109864504685</v>
      </c>
      <c r="T233" s="51"/>
      <c r="W233" s="78"/>
      <c r="X233" s="78"/>
      <c r="Y233" s="79"/>
      <c r="Z233" s="80"/>
      <c r="AA233" s="80"/>
      <c r="AB233" s="80"/>
      <c r="AC233" s="80"/>
      <c r="AD233" s="80"/>
      <c r="AE233" s="51"/>
    </row>
    <row r="234" spans="2:31">
      <c r="B234" s="119"/>
      <c r="C234" s="120"/>
      <c r="D234" s="69" t="s">
        <v>114</v>
      </c>
      <c r="E234" s="73">
        <v>-116.75</v>
      </c>
      <c r="F234" s="71">
        <v>153.03795813282491</v>
      </c>
      <c r="G234" s="71">
        <v>1</v>
      </c>
      <c r="H234" s="71">
        <v>-586.01656658092611</v>
      </c>
      <c r="I234" s="72">
        <v>352.51656658092611</v>
      </c>
      <c r="J234" s="50"/>
      <c r="L234" s="119"/>
      <c r="M234" s="120"/>
      <c r="N234" s="69" t="s">
        <v>114</v>
      </c>
      <c r="O234" s="73">
        <v>-2.5000000000008349E-3</v>
      </c>
      <c r="P234" s="71">
        <v>6.1947108055409407E-2</v>
      </c>
      <c r="Q234" s="71">
        <v>1</v>
      </c>
      <c r="R234" s="71">
        <v>-0.19245095766730966</v>
      </c>
      <c r="S234" s="72">
        <v>0.18745095766730799</v>
      </c>
      <c r="T234" s="51"/>
      <c r="W234" s="78"/>
      <c r="X234" s="78"/>
      <c r="Y234" s="79"/>
      <c r="Z234" s="80"/>
      <c r="AA234" s="80"/>
      <c r="AB234" s="80"/>
      <c r="AC234" s="80"/>
      <c r="AD234" s="80"/>
      <c r="AE234" s="51"/>
    </row>
    <row r="235" spans="2:31">
      <c r="B235" s="119"/>
      <c r="C235" s="118" t="s">
        <v>113</v>
      </c>
      <c r="D235" s="64" t="s">
        <v>109</v>
      </c>
      <c r="E235" s="65">
        <v>-258.83250000000044</v>
      </c>
      <c r="F235" s="66">
        <v>132.69122668711796</v>
      </c>
      <c r="G235" s="66">
        <v>0.84166875165970234</v>
      </c>
      <c r="H235" s="66">
        <v>-665.70904959975314</v>
      </c>
      <c r="I235" s="67">
        <v>148.04404959975221</v>
      </c>
      <c r="J235" s="50"/>
      <c r="L235" s="119"/>
      <c r="M235" s="118" t="s">
        <v>113</v>
      </c>
      <c r="N235" s="64" t="s">
        <v>109</v>
      </c>
      <c r="O235" s="65">
        <v>-1.2499999999999178E-2</v>
      </c>
      <c r="P235" s="66">
        <v>6.7492559113685138E-2</v>
      </c>
      <c r="Q235" s="66">
        <v>1</v>
      </c>
      <c r="R235" s="66">
        <v>-0.21945520164709911</v>
      </c>
      <c r="S235" s="67">
        <v>0.19445520164710076</v>
      </c>
      <c r="T235" s="51"/>
      <c r="W235" s="78"/>
      <c r="X235" s="79"/>
      <c r="Y235" s="79"/>
      <c r="Z235" s="80"/>
      <c r="AA235" s="80"/>
      <c r="AB235" s="80"/>
      <c r="AC235" s="80"/>
      <c r="AD235" s="80"/>
      <c r="AE235" s="51"/>
    </row>
    <row r="236" spans="2:31">
      <c r="B236" s="119"/>
      <c r="C236" s="119"/>
      <c r="D236" s="64" t="s">
        <v>110</v>
      </c>
      <c r="E236" s="65">
        <v>-168.37499999999966</v>
      </c>
      <c r="F236" s="66">
        <v>159.52676772421518</v>
      </c>
      <c r="G236" s="66">
        <v>1</v>
      </c>
      <c r="H236" s="66">
        <v>-657.53846951468222</v>
      </c>
      <c r="I236" s="67">
        <v>320.78846951468284</v>
      </c>
      <c r="J236" s="50"/>
      <c r="L236" s="119"/>
      <c r="M236" s="119"/>
      <c r="N236" s="64" t="s">
        <v>110</v>
      </c>
      <c r="O236" s="65">
        <v>-9.3749999999999001E-2</v>
      </c>
      <c r="P236" s="66">
        <v>6.1919626763825272E-2</v>
      </c>
      <c r="Q236" s="66">
        <v>1</v>
      </c>
      <c r="R236" s="66">
        <v>-0.28361669065601047</v>
      </c>
      <c r="S236" s="67">
        <v>9.6116690656012499E-2</v>
      </c>
      <c r="T236" s="51"/>
      <c r="W236" s="78"/>
      <c r="X236" s="78"/>
      <c r="Y236" s="79"/>
      <c r="Z236" s="80"/>
      <c r="AA236" s="80"/>
      <c r="AB236" s="80"/>
      <c r="AC236" s="80"/>
      <c r="AD236" s="80"/>
      <c r="AE236" s="51"/>
    </row>
    <row r="237" spans="2:31">
      <c r="B237" s="119"/>
      <c r="C237" s="119"/>
      <c r="D237" s="64" t="s">
        <v>111</v>
      </c>
      <c r="E237" s="65">
        <v>-186.625</v>
      </c>
      <c r="F237" s="66">
        <v>158.15921337232794</v>
      </c>
      <c r="G237" s="66">
        <v>1</v>
      </c>
      <c r="H237" s="66">
        <v>-671.5950815268086</v>
      </c>
      <c r="I237" s="67">
        <v>298.34508152680866</v>
      </c>
      <c r="J237" s="50"/>
      <c r="L237" s="119"/>
      <c r="M237" s="119"/>
      <c r="N237" s="64" t="s">
        <v>111</v>
      </c>
      <c r="O237" s="65">
        <v>-2.9999999999999472E-2</v>
      </c>
      <c r="P237" s="66">
        <v>7.7061511550838374E-2</v>
      </c>
      <c r="Q237" s="66">
        <v>1</v>
      </c>
      <c r="R237" s="66">
        <v>-0.26629687289484161</v>
      </c>
      <c r="S237" s="67">
        <v>0.20629687289484266</v>
      </c>
      <c r="T237" s="51"/>
      <c r="W237" s="78"/>
      <c r="X237" s="78"/>
      <c r="Y237" s="79"/>
      <c r="Z237" s="80"/>
      <c r="AA237" s="80"/>
      <c r="AB237" s="80"/>
      <c r="AC237" s="80"/>
      <c r="AD237" s="80"/>
      <c r="AE237" s="51"/>
    </row>
    <row r="238" spans="2:31">
      <c r="B238" s="119"/>
      <c r="C238" s="119"/>
      <c r="D238" s="64" t="s">
        <v>112</v>
      </c>
      <c r="E238" s="65">
        <v>-191.5</v>
      </c>
      <c r="F238" s="66">
        <v>172.74799719740392</v>
      </c>
      <c r="G238" s="66">
        <v>1</v>
      </c>
      <c r="H238" s="66">
        <v>-721.20426760529085</v>
      </c>
      <c r="I238" s="67">
        <v>338.20426760529085</v>
      </c>
      <c r="J238" s="50"/>
      <c r="L238" s="119"/>
      <c r="M238" s="119"/>
      <c r="N238" s="64" t="s">
        <v>112</v>
      </c>
      <c r="O238" s="65">
        <v>-0.10374999999999979</v>
      </c>
      <c r="P238" s="66">
        <v>7.0837228534355923E-2</v>
      </c>
      <c r="Q238" s="66">
        <v>1</v>
      </c>
      <c r="R238" s="66">
        <v>-0.32096109864504685</v>
      </c>
      <c r="S238" s="67">
        <v>0.11346109864504728</v>
      </c>
      <c r="T238" s="51"/>
      <c r="W238" s="78"/>
      <c r="X238" s="78"/>
      <c r="Y238" s="79"/>
      <c r="Z238" s="80"/>
      <c r="AA238" s="80"/>
      <c r="AB238" s="80"/>
      <c r="AC238" s="80"/>
      <c r="AD238" s="80"/>
      <c r="AE238" s="51"/>
    </row>
    <row r="239" spans="2:31">
      <c r="B239" s="119"/>
      <c r="C239" s="120"/>
      <c r="D239" s="69" t="s">
        <v>114</v>
      </c>
      <c r="E239" s="73">
        <v>-308.25</v>
      </c>
      <c r="F239" s="71">
        <v>151.28091847501074</v>
      </c>
      <c r="G239" s="71">
        <v>0.69487846229621009</v>
      </c>
      <c r="H239" s="71">
        <v>-772.1288838280409</v>
      </c>
      <c r="I239" s="72">
        <v>155.62888382804095</v>
      </c>
      <c r="J239" s="50"/>
      <c r="L239" s="119"/>
      <c r="M239" s="120"/>
      <c r="N239" s="69" t="s">
        <v>114</v>
      </c>
      <c r="O239" s="73">
        <v>-0.10625000000000062</v>
      </c>
      <c r="P239" s="71">
        <v>7.0761167720317139E-2</v>
      </c>
      <c r="Q239" s="71">
        <v>1</v>
      </c>
      <c r="R239" s="71">
        <v>-0.3232278702519692</v>
      </c>
      <c r="S239" s="72">
        <v>0.11072787025196795</v>
      </c>
      <c r="T239" s="51"/>
      <c r="W239" s="78"/>
      <c r="X239" s="78"/>
      <c r="Y239" s="79"/>
      <c r="Z239" s="80"/>
      <c r="AA239" s="80"/>
      <c r="AB239" s="80"/>
      <c r="AC239" s="80"/>
      <c r="AD239" s="80"/>
      <c r="AE239" s="51"/>
    </row>
    <row r="240" spans="2:31">
      <c r="B240" s="119"/>
      <c r="C240" s="118" t="s">
        <v>114</v>
      </c>
      <c r="D240" s="64" t="s">
        <v>109</v>
      </c>
      <c r="E240" s="65">
        <v>49.417499999999563</v>
      </c>
      <c r="F240" s="66">
        <v>134.75547745625877</v>
      </c>
      <c r="G240" s="66">
        <v>1</v>
      </c>
      <c r="H240" s="66">
        <v>-363.78874638096602</v>
      </c>
      <c r="I240" s="67">
        <v>462.62374638096514</v>
      </c>
      <c r="J240" s="50"/>
      <c r="L240" s="119"/>
      <c r="M240" s="118" t="s">
        <v>114</v>
      </c>
      <c r="N240" s="64" t="s">
        <v>109</v>
      </c>
      <c r="O240" s="65">
        <v>9.3750000000001443E-2</v>
      </c>
      <c r="P240" s="66">
        <v>7.5369624897188209E-2</v>
      </c>
      <c r="Q240" s="66">
        <v>1</v>
      </c>
      <c r="R240" s="66">
        <v>-0.13735897147032339</v>
      </c>
      <c r="S240" s="67">
        <v>0.32485897147032627</v>
      </c>
      <c r="T240" s="51"/>
      <c r="W240" s="78"/>
      <c r="X240" s="79"/>
      <c r="Y240" s="79"/>
      <c r="Z240" s="80"/>
      <c r="AA240" s="80"/>
      <c r="AB240" s="80"/>
      <c r="AC240" s="80"/>
      <c r="AD240" s="80"/>
      <c r="AE240" s="51"/>
    </row>
    <row r="241" spans="2:31">
      <c r="B241" s="119"/>
      <c r="C241" s="119"/>
      <c r="D241" s="64" t="s">
        <v>110</v>
      </c>
      <c r="E241" s="65">
        <v>139.87500000000034</v>
      </c>
      <c r="F241" s="66">
        <v>169.89089362472353</v>
      </c>
      <c r="G241" s="66">
        <v>1</v>
      </c>
      <c r="H241" s="66">
        <v>-381.06841376042826</v>
      </c>
      <c r="I241" s="67">
        <v>660.81841376042894</v>
      </c>
      <c r="J241" s="50"/>
      <c r="L241" s="119"/>
      <c r="M241" s="119"/>
      <c r="N241" s="64" t="s">
        <v>110</v>
      </c>
      <c r="O241" s="65">
        <v>1.2500000000001621E-2</v>
      </c>
      <c r="P241" s="66">
        <v>6.1416501098180892E-2</v>
      </c>
      <c r="Q241" s="66">
        <v>1</v>
      </c>
      <c r="R241" s="66">
        <v>-0.1758239357959982</v>
      </c>
      <c r="S241" s="67">
        <v>0.20082393579600144</v>
      </c>
      <c r="T241" s="51"/>
      <c r="W241" s="78"/>
      <c r="X241" s="78"/>
      <c r="Y241" s="79"/>
      <c r="Z241" s="80"/>
      <c r="AA241" s="80"/>
      <c r="AB241" s="80"/>
      <c r="AC241" s="80"/>
      <c r="AD241" s="80"/>
      <c r="AE241" s="51"/>
    </row>
    <row r="242" spans="2:31">
      <c r="B242" s="119"/>
      <c r="C242" s="119"/>
      <c r="D242" s="64" t="s">
        <v>111</v>
      </c>
      <c r="E242" s="65">
        <v>121.625</v>
      </c>
      <c r="F242" s="66">
        <v>131.61019346750297</v>
      </c>
      <c r="G242" s="66">
        <v>1</v>
      </c>
      <c r="H242" s="66">
        <v>-281.93673310900749</v>
      </c>
      <c r="I242" s="67">
        <v>525.18673310900749</v>
      </c>
      <c r="J242" s="50"/>
      <c r="L242" s="119"/>
      <c r="M242" s="119"/>
      <c r="N242" s="64" t="s">
        <v>111</v>
      </c>
      <c r="O242" s="65">
        <v>7.625000000000115E-2</v>
      </c>
      <c r="P242" s="66">
        <v>6.6808837431350104E-2</v>
      </c>
      <c r="Q242" s="66">
        <v>1</v>
      </c>
      <c r="R242" s="66">
        <v>-0.12860867781548949</v>
      </c>
      <c r="S242" s="67">
        <v>0.28110867781549176</v>
      </c>
      <c r="T242" s="51"/>
      <c r="W242" s="78"/>
      <c r="X242" s="78"/>
      <c r="Y242" s="79"/>
      <c r="Z242" s="80"/>
      <c r="AA242" s="80"/>
      <c r="AB242" s="80"/>
      <c r="AC242" s="80"/>
      <c r="AD242" s="80"/>
      <c r="AE242" s="51"/>
    </row>
    <row r="243" spans="2:31">
      <c r="B243" s="119"/>
      <c r="C243" s="119"/>
      <c r="D243" s="64" t="s">
        <v>112</v>
      </c>
      <c r="E243" s="65">
        <v>116.75</v>
      </c>
      <c r="F243" s="66">
        <v>153.03795813282491</v>
      </c>
      <c r="G243" s="66">
        <v>1</v>
      </c>
      <c r="H243" s="66">
        <v>-352.51656658092611</v>
      </c>
      <c r="I243" s="67">
        <v>586.01656658092611</v>
      </c>
      <c r="J243" s="50"/>
      <c r="L243" s="119"/>
      <c r="M243" s="119"/>
      <c r="N243" s="64" t="s">
        <v>112</v>
      </c>
      <c r="O243" s="65">
        <v>2.5000000000008349E-3</v>
      </c>
      <c r="P243" s="66">
        <v>6.1947108055409407E-2</v>
      </c>
      <c r="Q243" s="66">
        <v>1</v>
      </c>
      <c r="R243" s="66">
        <v>-0.18745095766730799</v>
      </c>
      <c r="S243" s="67">
        <v>0.19245095766730966</v>
      </c>
      <c r="T243" s="51"/>
      <c r="W243" s="78"/>
      <c r="X243" s="78"/>
      <c r="Y243" s="79"/>
      <c r="Z243" s="80"/>
      <c r="AA243" s="80"/>
      <c r="AB243" s="80"/>
      <c r="AC243" s="80"/>
      <c r="AD243" s="80"/>
      <c r="AE243" s="51"/>
    </row>
    <row r="244" spans="2:31">
      <c r="B244" s="121"/>
      <c r="C244" s="121"/>
      <c r="D244" s="74" t="s">
        <v>113</v>
      </c>
      <c r="E244" s="75">
        <v>308.25</v>
      </c>
      <c r="F244" s="76">
        <v>151.28091847501074</v>
      </c>
      <c r="G244" s="76">
        <v>0.69487846229621009</v>
      </c>
      <c r="H244" s="76">
        <v>-155.62888382804095</v>
      </c>
      <c r="I244" s="77">
        <v>772.1288838280409</v>
      </c>
      <c r="J244" s="50"/>
      <c r="L244" s="121"/>
      <c r="M244" s="121"/>
      <c r="N244" s="74" t="s">
        <v>113</v>
      </c>
      <c r="O244" s="75">
        <v>0.10625000000000062</v>
      </c>
      <c r="P244" s="76">
        <v>7.0761167720317139E-2</v>
      </c>
      <c r="Q244" s="76">
        <v>1</v>
      </c>
      <c r="R244" s="76">
        <v>-0.11072787025196795</v>
      </c>
      <c r="S244" s="77">
        <v>0.3232278702519692</v>
      </c>
      <c r="T244" s="51"/>
      <c r="W244" s="78"/>
      <c r="X244" s="78"/>
      <c r="Y244" s="79"/>
      <c r="Z244" s="80"/>
      <c r="AA244" s="80"/>
      <c r="AB244" s="80"/>
      <c r="AC244" s="80"/>
      <c r="AD244" s="80"/>
      <c r="AE244" s="51"/>
    </row>
    <row r="245" spans="2:31">
      <c r="B245" s="117" t="s">
        <v>122</v>
      </c>
      <c r="C245" s="117"/>
      <c r="D245" s="117"/>
      <c r="E245" s="117"/>
      <c r="F245" s="117"/>
      <c r="G245" s="117"/>
      <c r="H245" s="117"/>
      <c r="I245" s="117"/>
      <c r="J245" s="50"/>
      <c r="L245" s="117" t="s">
        <v>122</v>
      </c>
      <c r="M245" s="117"/>
      <c r="N245" s="117"/>
      <c r="O245" s="117"/>
      <c r="P245" s="117"/>
      <c r="Q245" s="117"/>
      <c r="R245" s="117"/>
      <c r="S245" s="117"/>
      <c r="T245" s="51"/>
      <c r="W245" s="78"/>
      <c r="X245" s="78"/>
      <c r="Y245" s="78"/>
      <c r="Z245" s="78"/>
      <c r="AA245" s="78"/>
      <c r="AB245" s="78"/>
      <c r="AC245" s="78"/>
      <c r="AD245" s="78"/>
      <c r="AE245" s="51"/>
    </row>
    <row r="246" spans="2:31">
      <c r="B246" s="117" t="s">
        <v>123</v>
      </c>
      <c r="C246" s="117"/>
      <c r="D246" s="117"/>
      <c r="E246" s="117"/>
      <c r="F246" s="117"/>
      <c r="G246" s="117"/>
      <c r="H246" s="117"/>
      <c r="I246" s="117"/>
      <c r="J246" s="50"/>
      <c r="L246" s="117" t="s">
        <v>123</v>
      </c>
      <c r="M246" s="117"/>
      <c r="N246" s="117"/>
      <c r="O246" s="117"/>
      <c r="P246" s="117"/>
      <c r="Q246" s="117"/>
      <c r="R246" s="117"/>
      <c r="S246" s="117"/>
      <c r="T246" s="51"/>
      <c r="W246" s="78"/>
      <c r="X246" s="78"/>
      <c r="Y246" s="78"/>
      <c r="Z246" s="78"/>
      <c r="AA246" s="78"/>
      <c r="AB246" s="78"/>
      <c r="AC246" s="78"/>
      <c r="AD246" s="78"/>
      <c r="AE246" s="51"/>
    </row>
    <row r="247" spans="2:31">
      <c r="B247" s="117" t="s">
        <v>124</v>
      </c>
      <c r="C247" s="117"/>
      <c r="D247" s="117"/>
      <c r="E247" s="117"/>
      <c r="F247" s="117"/>
      <c r="G247" s="117"/>
      <c r="H247" s="117"/>
      <c r="I247" s="117"/>
      <c r="J247" s="50"/>
      <c r="L247" s="117" t="s">
        <v>124</v>
      </c>
      <c r="M247" s="117"/>
      <c r="N247" s="117"/>
      <c r="O247" s="117"/>
      <c r="P247" s="117"/>
      <c r="Q247" s="117"/>
      <c r="R247" s="117"/>
      <c r="S247" s="117"/>
      <c r="T247" s="51"/>
      <c r="W247" s="78"/>
      <c r="X247" s="78"/>
      <c r="Y247" s="78"/>
      <c r="Z247" s="78"/>
      <c r="AA247" s="78"/>
      <c r="AB247" s="78"/>
      <c r="AC247" s="78"/>
      <c r="AD247" s="78"/>
      <c r="AE247" s="51"/>
    </row>
  </sheetData>
  <mergeCells count="183">
    <mergeCell ref="B215:B244"/>
    <mergeCell ref="C215:C219"/>
    <mergeCell ref="C220:C224"/>
    <mergeCell ref="C210:C214"/>
    <mergeCell ref="L185:L214"/>
    <mergeCell ref="M185:M189"/>
    <mergeCell ref="B155:B184"/>
    <mergeCell ref="C155:C159"/>
    <mergeCell ref="C160:C164"/>
    <mergeCell ref="C200:C204"/>
    <mergeCell ref="C205:C209"/>
    <mergeCell ref="L155:L184"/>
    <mergeCell ref="M155:M159"/>
    <mergeCell ref="M160:M164"/>
    <mergeCell ref="M165:M169"/>
    <mergeCell ref="M170:M174"/>
    <mergeCell ref="M175:M179"/>
    <mergeCell ref="M180:M184"/>
    <mergeCell ref="AG1:AN1"/>
    <mergeCell ref="AG2:AN2"/>
    <mergeCell ref="AG3:AI4"/>
    <mergeCell ref="AJ3:AJ4"/>
    <mergeCell ref="AK3:AK4"/>
    <mergeCell ref="AL3:AL4"/>
    <mergeCell ref="AM3:AN3"/>
    <mergeCell ref="AG125:AN125"/>
    <mergeCell ref="AG126:AN126"/>
    <mergeCell ref="AH120:AH124"/>
    <mergeCell ref="AG65:AG94"/>
    <mergeCell ref="AH65:AH69"/>
    <mergeCell ref="AH70:AH74"/>
    <mergeCell ref="AH60:AH64"/>
    <mergeCell ref="AG5:AG34"/>
    <mergeCell ref="AH5:AH9"/>
    <mergeCell ref="AH10:AH14"/>
    <mergeCell ref="AH15:AH19"/>
    <mergeCell ref="AH20:AH24"/>
    <mergeCell ref="AH25:AH29"/>
    <mergeCell ref="AH30:AH34"/>
    <mergeCell ref="AG35:AG64"/>
    <mergeCell ref="AH35:AH39"/>
    <mergeCell ref="AH40:AH44"/>
    <mergeCell ref="AH45:AH49"/>
    <mergeCell ref="AH50:AH54"/>
    <mergeCell ref="AH55:AH59"/>
    <mergeCell ref="AH75:AH79"/>
    <mergeCell ref="AH80:AH84"/>
    <mergeCell ref="AH85:AH89"/>
    <mergeCell ref="AH90:AH94"/>
    <mergeCell ref="AG95:AG124"/>
    <mergeCell ref="AH95:AH99"/>
    <mergeCell ref="AH100:AH104"/>
    <mergeCell ref="AH105:AH109"/>
    <mergeCell ref="AH110:AH114"/>
    <mergeCell ref="AH115:AH119"/>
    <mergeCell ref="B1:I1"/>
    <mergeCell ref="B2:I2"/>
    <mergeCell ref="B3:D4"/>
    <mergeCell ref="E3:E4"/>
    <mergeCell ref="F3:F4"/>
    <mergeCell ref="G3:G4"/>
    <mergeCell ref="W1:AD1"/>
    <mergeCell ref="W2:AD2"/>
    <mergeCell ref="W3:Y4"/>
    <mergeCell ref="Z3:Z4"/>
    <mergeCell ref="AA3:AA4"/>
    <mergeCell ref="AB3:AB4"/>
    <mergeCell ref="AC3:AD3"/>
    <mergeCell ref="H3:I3"/>
    <mergeCell ref="B5:B34"/>
    <mergeCell ref="C5:C9"/>
    <mergeCell ref="C10:C14"/>
    <mergeCell ref="C15:C19"/>
    <mergeCell ref="C20:C24"/>
    <mergeCell ref="C25:C29"/>
    <mergeCell ref="C30:C34"/>
    <mergeCell ref="W11:W12"/>
    <mergeCell ref="W13:AD13"/>
    <mergeCell ref="W14:AD14"/>
    <mergeCell ref="W15:AD15"/>
    <mergeCell ref="W5:W6"/>
    <mergeCell ref="W7:W8"/>
    <mergeCell ref="W9:W10"/>
    <mergeCell ref="M10:M14"/>
    <mergeCell ref="M15:M19"/>
    <mergeCell ref="M20:M24"/>
    <mergeCell ref="M25:M29"/>
    <mergeCell ref="M30:M34"/>
    <mergeCell ref="C45:C49"/>
    <mergeCell ref="C50:C54"/>
    <mergeCell ref="C55:C59"/>
    <mergeCell ref="C60:C64"/>
    <mergeCell ref="B65:B94"/>
    <mergeCell ref="C65:C69"/>
    <mergeCell ref="C70:C74"/>
    <mergeCell ref="C75:C79"/>
    <mergeCell ref="C80:C84"/>
    <mergeCell ref="C85:C89"/>
    <mergeCell ref="C90:C94"/>
    <mergeCell ref="B35:B64"/>
    <mergeCell ref="C35:C39"/>
    <mergeCell ref="C40:C44"/>
    <mergeCell ref="C105:C109"/>
    <mergeCell ref="C110:C114"/>
    <mergeCell ref="C115:C119"/>
    <mergeCell ref="C120:C124"/>
    <mergeCell ref="B125:B154"/>
    <mergeCell ref="C125:C129"/>
    <mergeCell ref="C130:C134"/>
    <mergeCell ref="C135:C139"/>
    <mergeCell ref="C140:C144"/>
    <mergeCell ref="C145:C149"/>
    <mergeCell ref="C150:C154"/>
    <mergeCell ref="B95:B124"/>
    <mergeCell ref="C95:C99"/>
    <mergeCell ref="C100:C104"/>
    <mergeCell ref="B247:I247"/>
    <mergeCell ref="L1:S1"/>
    <mergeCell ref="L2:S2"/>
    <mergeCell ref="L3:N4"/>
    <mergeCell ref="O3:O4"/>
    <mergeCell ref="P3:P4"/>
    <mergeCell ref="Q3:Q4"/>
    <mergeCell ref="R3:S3"/>
    <mergeCell ref="L5:L34"/>
    <mergeCell ref="M5:M9"/>
    <mergeCell ref="C225:C229"/>
    <mergeCell ref="C230:C234"/>
    <mergeCell ref="C235:C239"/>
    <mergeCell ref="C240:C244"/>
    <mergeCell ref="B245:I245"/>
    <mergeCell ref="B246:I246"/>
    <mergeCell ref="C165:C169"/>
    <mergeCell ref="C170:C174"/>
    <mergeCell ref="C175:C179"/>
    <mergeCell ref="C180:C184"/>
    <mergeCell ref="B185:B214"/>
    <mergeCell ref="C185:C189"/>
    <mergeCell ref="C190:C194"/>
    <mergeCell ref="C195:C199"/>
    <mergeCell ref="L35:L64"/>
    <mergeCell ref="M35:M39"/>
    <mergeCell ref="M40:M44"/>
    <mergeCell ref="M45:M49"/>
    <mergeCell ref="M50:M54"/>
    <mergeCell ref="M55:M59"/>
    <mergeCell ref="M60:M64"/>
    <mergeCell ref="M70:M74"/>
    <mergeCell ref="M75:M79"/>
    <mergeCell ref="M80:M84"/>
    <mergeCell ref="M85:M89"/>
    <mergeCell ref="M90:M94"/>
    <mergeCell ref="L95:L124"/>
    <mergeCell ref="M95:M99"/>
    <mergeCell ref="M100:M104"/>
    <mergeCell ref="M105:M109"/>
    <mergeCell ref="M110:M114"/>
    <mergeCell ref="L65:L94"/>
    <mergeCell ref="M65:M69"/>
    <mergeCell ref="M115:M119"/>
    <mergeCell ref="M120:M124"/>
    <mergeCell ref="L125:L154"/>
    <mergeCell ref="M125:M129"/>
    <mergeCell ref="M130:M134"/>
    <mergeCell ref="M135:M139"/>
    <mergeCell ref="M140:M144"/>
    <mergeCell ref="M145:M149"/>
    <mergeCell ref="M150:M154"/>
    <mergeCell ref="M235:M239"/>
    <mergeCell ref="M240:M244"/>
    <mergeCell ref="L245:S245"/>
    <mergeCell ref="L246:S246"/>
    <mergeCell ref="L247:S247"/>
    <mergeCell ref="M190:M194"/>
    <mergeCell ref="M195:M199"/>
    <mergeCell ref="M200:M204"/>
    <mergeCell ref="M205:M209"/>
    <mergeCell ref="M210:M214"/>
    <mergeCell ref="L215:L244"/>
    <mergeCell ref="M215:M219"/>
    <mergeCell ref="M220:M224"/>
    <mergeCell ref="M225:M229"/>
    <mergeCell ref="M230:M23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Datos</vt:lpstr>
      <vt:lpstr>Figuras Test Inducción (cSNC)</vt:lpstr>
      <vt:lpstr>Figuras Prueba de Preferencia</vt:lpstr>
      <vt:lpstr>Figuras y correlaciones rueda</vt:lpstr>
      <vt:lpstr>RESULTADOS</vt:lpstr>
      <vt:lpstr>Grafico barras juntos</vt:lpstr>
      <vt:lpstr>COMP MÚLTIPLES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UJA</dc:creator>
  <cp:lastModifiedBy>UJA</cp:lastModifiedBy>
  <dcterms:created xsi:type="dcterms:W3CDTF">2021-03-30T12:08:16Z</dcterms:created>
  <dcterms:modified xsi:type="dcterms:W3CDTF">2022-03-04T07:33:54Z</dcterms:modified>
</cp:coreProperties>
</file>